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Mapping" sheetId="2" state="visible" r:id="rId4"/>
    <sheet name="Event 1" sheetId="3" state="visible" r:id="rId5"/>
    <sheet name="Event 2" sheetId="4" state="visible" r:id="rId6"/>
    <sheet name="Event 3" sheetId="5" state="visible" r:id="rId7"/>
    <sheet name="Event 4" sheetId="6" state="visible" r:id="rId8"/>
    <sheet name="Event 5" sheetId="7" state="visible" r:id="rId9"/>
    <sheet name="Medal Table" sheetId="8" state="visible" r:id="rId10"/>
    <sheet name="Self-preference" sheetId="9" state="visible" r:id="rId11"/>
    <sheet name="Human judge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<sst xmlns="http://schemas.openxmlformats.org/spreadsheetml/2006/main" count="505" uniqueCount="154">
  <si>
    <t xml:space="preserve">Comms AI Pentathlon 2026, Run 1: scoring workbook</t>
  </si>
  <si>
    <t xml:space="preserve">Eight AI assistants answered five comms briefs on Wednesday 30 September 2026, then judged all 40 entries blind.</t>
  </si>
  <si>
    <t xml:space="preserve">Event 1 to Event 5 sheets: each judge's score for each entry (rows = judge, columns = blind letter). Means, ranks, the Medal Table and the Self-preference sheet calculate from them.</t>
  </si>
  <si>
    <t xml:space="preserve">Event score = mean of the eight judges' scores, to one decimal place. Tied means share a rank and the medal.</t>
  </si>
  <si>
    <t xml:space="preserve">All eight judges scored all 40 entries: 320 of 320 scores, each checked against the judge's saved reply.</t>
  </si>
  <si>
    <t xml:space="preserve">Human judge sheet: Michael MacLennan's blind ranks (1 to 8 in each event). They sit outside the medal table.</t>
  </si>
  <si>
    <t xml:space="preserve">Mapping sheet: which assistant had which letter in each event, and the order each judge saw the entries in. No judge saw it.</t>
  </si>
  <si>
    <t xml:space="preserve">Full record, with every entry and every judge's reply: https://www.commswith.ai/comms-ai-pentathlon/2026/</t>
  </si>
  <si>
    <t xml:space="preserve">Licence: CC BY 4.0. Credit: Comms With AI (commswith.ai).</t>
  </si>
  <si>
    <t xml:space="preserve">Legend:</t>
  </si>
  <si>
    <t xml:space="preserve">Yellow cells = scores entered from the judges' replies</t>
  </si>
  <si>
    <t xml:space="preserve">Grey cells = calculated</t>
  </si>
  <si>
    <t xml:space="preserve">Lanes, as shown in each app at the heats:</t>
  </si>
  <si>
    <t xml:space="preserve">Lane</t>
  </si>
  <si>
    <t xml:space="preserve">Assistant</t>
  </si>
  <si>
    <t xml:space="preserve">Model and surface as shown in the app</t>
  </si>
  <si>
    <t xml:space="preserve">Heats</t>
  </si>
  <si>
    <t xml:space="preserve">Monthly cost</t>
  </si>
  <si>
    <t xml:space="preserve">GPT</t>
  </si>
  <si>
    <t xml:space="preserve">ChatGPT Plus, Mac desktop app, Work tab: "GPT-6 Sol High" (GPT-6.1 Sol announced that morning, not offered in the picker); no folder, no plugins</t>
  </si>
  <si>
    <t xml:space="preserve">Wed 30 Sep 2026, about 07:30 to 09:10 BST (one sitting)</t>
  </si>
  <si>
    <t xml:space="preserve">£20 (Plus)</t>
  </si>
  <si>
    <t xml:space="preserve">Claude</t>
  </si>
  <si>
    <t xml:space="preserve">claude.ai incognito chat: "Opus 5.5 Medium"; Michael's own custom skills off, Anthropic-provided skills on</t>
  </si>
  <si>
    <t xml:space="preserve">£15 (Pro, the entry tier serving Opus 5.5; Michael's account is on Max)</t>
  </si>
  <si>
    <t xml:space="preserve">Gemini</t>
  </si>
  <si>
    <t xml:space="preserve">gemini.google.com, Workspace "Work · Pro": "Thinking" (3.6 Thinking, the default)</t>
  </si>
  <si>
    <t xml:space="preserve">Included in Google Workspace Business Standard, £14 (July invoice)</t>
  </si>
  <si>
    <t xml:space="preserve">DeepSeek</t>
  </si>
  <si>
    <t xml:space="preserve">chat.deepseek.com (branded "DSeek" in the UK): model not named; Deep thinking off, Smart Search on (defaults). Replaced Sakana Fugu, region-blocked in the UK (403)</t>
  </si>
  <si>
    <t xml:space="preserve">Free</t>
  </si>
  <si>
    <t xml:space="preserve">GLM</t>
  </si>
  <si>
    <t xml:space="preserve">chat.z.ai: "GLM-5.3" (default, "Flagship model"), Deep Think Max</t>
  </si>
  <si>
    <t xml:space="preserve">Kimi</t>
  </si>
  <si>
    <t xml:space="preserve">kimi.com Plus: "K3 High", context Standard (defaults)</t>
  </si>
  <si>
    <t xml:space="preserve">$19, charged £14.94</t>
  </si>
  <si>
    <t xml:space="preserve">Copilot</t>
  </si>
  <si>
    <t xml:space="preserve">copilot.microsoft.com, work account "M365 Copilot (Premium)" on a fresh default Microsoft 365 Business Premium with Copilot tenant: Auto, Work IQ on, web search on (defaults); custom instructions and saved memories off</t>
  </si>
  <si>
    <t xml:space="preserve">One-month trial (list price not logged)</t>
  </si>
  <si>
    <t xml:space="preserve">Siri</t>
  </si>
  <si>
    <t xml:space="preserve">Siri (iOS 27.0 beta, "Powered by Apple Intelligence"): iPhone 16 Pro for Event 1; Siri app on the Mac (same Apple account) for Events 2 to 5 and all judging</t>
  </si>
  <si>
    <t xml:space="preserve">No charge logged</t>
  </si>
  <si>
    <t xml:space="preserve">Lane 4: Sakana Fugu was planned, but returned 403 Region Restricted in the UK on 29 September, so DeepSeek took the lane.</t>
  </si>
  <si>
    <t xml:space="preserve">Blind key: which assistant had which letter (never shown to the judges)</t>
  </si>
  <si>
    <t xml:space="preserve">Lane-to-athlete mapping (fixed per event, same for all judges)</t>
  </si>
  <si>
    <t xml:space="preserve">Event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</si>
  <si>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</si>
  <si>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</si>
  <si>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</si>
  <si>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</si>
  <si>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</si>
  <si>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</si>
  <si>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</si>
  <si>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</si>
  <si>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Event 1</t>
  </si>
  <si>
    <t xml:space="preserve">Event 2</t>
  </si>
  <si>
    <t xml:space="preserve">Event 3</t>
  </si>
  <si>
    <t xml:space="preserve">Event 4</t>
  </si>
  <si>
    <t xml:space="preserve">Event 5</t>
  </si>
  <si>
    <t xml:space="preserve">Presentation order per judge (randomised to counter position bias)</t>
  </si>
  <si>
    <t xml:space="preserve">GPT judging</t>
  </si>
  <si>
    <t xml:space="preserve">Claude judging</t>
  </si>
  <si>
    <t xml:space="preserve">Gemini judging</t>
  </si>
  <si>
    <t xml:space="preserve">DeepSeek judging</t>
  </si>
  <si>
    <t xml:space="preserve">GLM judging</t>
  </si>
  <si>
    <t xml:space="preserve">Kimi judging</t>
  </si>
  <si>
    <t xml:space="preserve">Copilot judging</t>
  </si>
  <si>
    <t xml:space="preserve">Siri judging</t>
  </si>
  <si>
    <t xml:space="preserve">B,D,E,C,A,G,H,F</t>
  </si>
  <si>
    <t xml:space="preserve">B,G,C,E,F,H,D,A</t>
  </si>
  <si>
    <t xml:space="preserve">D,H,E,B,A,F,C,G</t>
  </si>
  <si>
    <t xml:space="preserve">A,H,F,C,B,E,G,D</t>
  </si>
  <si>
    <t xml:space="preserve">E,H,A,C,D,F,G,B</t>
  </si>
  <si>
    <t xml:space="preserve">G,F,C,E,A,H,D,B</t>
  </si>
  <si>
    <t xml:space="preserve">E,D,G,B,C,A,F,H</t>
  </si>
  <si>
    <t xml:space="preserve">G,B,C,H,E,D,A,F</t>
  </si>
  <si>
    <t xml:space="preserve">D,A,H,E,C,F,G,B</t>
  </si>
  <si>
    <t xml:space="preserve">C,B,G,H,F,D,A,E</t>
  </si>
  <si>
    <t xml:space="preserve">F,E,D,H,A,G,C,B</t>
  </si>
  <si>
    <t xml:space="preserve">B,H,D,F,E,C,A,G</t>
  </si>
  <si>
    <t xml:space="preserve">C,E,B,D,G,H,F,A</t>
  </si>
  <si>
    <t xml:space="preserve">F,B,D,A,G,H,E,C</t>
  </si>
  <si>
    <t xml:space="preserve">C,H,B,E,F,G,A,D</t>
  </si>
  <si>
    <t xml:space="preserve">G,E,F,D,B,A,C,H</t>
  </si>
  <si>
    <t xml:space="preserve">E,B,C,F,A,H,G,D</t>
  </si>
  <si>
    <t xml:space="preserve">G,F,B,H,C,D,A,E</t>
  </si>
  <si>
    <t xml:space="preserve">H,A,D,G,B,F,E,C</t>
  </si>
  <si>
    <t xml:space="preserve">B,G,A,H,E,D,F,C</t>
  </si>
  <si>
    <t xml:space="preserve">E,A,G,C,H,D,B,F</t>
  </si>
  <si>
    <t xml:space="preserve">E,G,F,B,A,C,H,D</t>
  </si>
  <si>
    <t xml:space="preserve">C,D,E,H,A,F,G,B</t>
  </si>
  <si>
    <t xml:space="preserve">C,F,D,A,E,H,B,G</t>
  </si>
  <si>
    <t xml:space="preserve">A,F,D,E,H,G,B,C</t>
  </si>
  <si>
    <t xml:space="preserve">C,E,B,A,D,G,H,F</t>
  </si>
  <si>
    <t xml:space="preserve">D,H,F,B,A,E,G,C</t>
  </si>
  <si>
    <t xml:space="preserve">G,C,F,D,B,E,A,H</t>
  </si>
  <si>
    <t xml:space="preserve">H,D,F,E,G,B,C,A</t>
  </si>
  <si>
    <t xml:space="preserve">D,B,E,A,C,H,G,F</t>
  </si>
  <si>
    <t xml:space="preserve">B,F,E,D,G,C,H,A</t>
  </si>
  <si>
    <t xml:space="preserve">H,D,G,E,F,B,A,C</t>
  </si>
  <si>
    <t xml:space="preserve">F,C,D,A,E,H,G,B</t>
  </si>
  <si>
    <t xml:space="preserve">D,G,A,C,B,E,H,F</t>
  </si>
  <si>
    <t xml:space="preserve">E,H,D,F,C,B,A,G</t>
  </si>
  <si>
    <t xml:space="preserve">D,E,G,F,H,C,A,B</t>
  </si>
  <si>
    <t xml:space="preserve">D,C,G,B,F,E,H,A</t>
  </si>
  <si>
    <t xml:space="preserve">D,G,C,E,F,H,B,A</t>
  </si>
  <si>
    <t xml:space="preserve">A,F,B,E,H,G,D,C</t>
  </si>
  <si>
    <t xml:space="preserve">B,H,F,C,A,G,E,D</t>
  </si>
  <si>
    <t xml:space="preserve">Event 1. The 100m: headline sprint</t>
  </si>
  <si>
    <t xml:space="preserve">Judge \ Athlete</t>
  </si>
  <si>
    <t xml:space="preserve">(model, from Mapping)</t>
  </si>
  <si>
    <t xml:space="preserve">GPT (judge)</t>
  </si>
  <si>
    <t xml:space="preserve">Claude (judge)</t>
  </si>
  <si>
    <t xml:space="preserve">Gemini (judge)</t>
  </si>
  <si>
    <t xml:space="preserve">DeepSeek (judge)</t>
  </si>
  <si>
    <t xml:space="preserve">GLM (judge)</t>
  </si>
  <si>
    <t xml:space="preserve">Kimi (judge)</t>
  </si>
  <si>
    <t xml:space="preserve">Copilot (judge)</t>
  </si>
  <si>
    <t xml:space="preserve">Siri (judge)</t>
  </si>
  <si>
    <t xml:space="preserve">Mean</t>
  </si>
  <si>
    <t xml:space="preserve">Rank</t>
  </si>
  <si>
    <t xml:space="preserve">Scores as entered from each judge's reply. Mean = average of the eight judges, to one decimal. Rank 1 = gold; tied means share a rank.</t>
  </si>
  <si>
    <t xml:space="preserve">Event 2. The 110m hurdles: crisis statement</t>
  </si>
  <si>
    <t xml:space="preserve">Event 3. The marathon: comms strategy</t>
  </si>
  <si>
    <t xml:space="preserve">Event 4. The archery: media pitch</t>
  </si>
  <si>
    <t xml:space="preserve">Event 5. The artistic gymnastics: creative campaign</t>
  </si>
  <si>
    <t xml:space="preserve">Medal Table</t>
  </si>
  <si>
    <t xml:space="preserve">Model</t>
  </si>
  <si>
    <t xml:space="preserve">Total</t>
  </si>
  <si>
    <t xml:space="preserve">Golds</t>
  </si>
  <si>
    <t xml:space="preserve">Overall rank</t>
  </si>
  <si>
    <t xml:space="preserve">Overall order = highest total. Tie-break: most golds, then head-to-head event wins (not needed in Run 1: no totals tied).</t>
  </si>
  <si>
    <t xml:space="preserve">Self-preference check: does each judge favour its own (blind) entry?</t>
  </si>
  <si>
    <t xml:space="preserve">All eight judges scored every entry, so every row is complete. Gap = judge's score for its own blind entry minus the mean of the other seven judges' scores for it.</t>
  </si>
  <si>
    <t xml:space="preserve">Judge</t>
  </si>
  <si>
    <t xml:space="preserve">Own athlete letter</t>
  </si>
  <si>
    <t xml:space="preserve">Own score (judge on self)</t>
  </si>
  <si>
    <t xml:space="preserve">Others' mean (7 judges)</t>
  </si>
  <si>
    <t xml:space="preserve">Gap (self minus others)</t>
  </si>
  <si>
    <t xml:space="preserve">Average gap per judge over complete events (positive = self-favouring):</t>
  </si>
  <si>
    <t xml:space="preserve">Human judge: Michael MacLennan's blind ranks (1 = best), Thursday 1 October 2026</t>
  </si>
  <si>
    <t xml:space="preserve">Michael ranked each event 1 to 8 (he did not score out of 10), from a separate blind pack: entries renumbered 1 to 8 in a fresh random order per event, text identical to the AI judges' packs, same brief and criteria. His ranks sit outside the eight-judge means and medals. He knew the overall results before judging; the only entry he recalled was Siri's Event 2 refusal. The key was opened only after all five sheets were complete. Notes are his rough notes, with spelling corrected and wording unchanged.</t>
  </si>
  <si>
    <t xml:space="preserve">Michael's order</t>
  </si>
  <si>
    <t xml:space="preserve">E1</t>
  </si>
  <si>
    <t xml:space="preserve">E2</t>
  </si>
  <si>
    <t xml:space="preserve">E3</t>
  </si>
  <si>
    <t xml:space="preserve">E4</t>
  </si>
  <si>
    <t xml:space="preserve">E5</t>
  </si>
  <si>
    <t xml:space="preserve">Sum of ranks</t>
  </si>
  <si>
    <t xml:space="preserve">AI judges' overall rank</t>
  </si>
  <si>
    <t xml:space="preserve">Agreement with the consensus (Spearman's rank correlation; 1 = same order)</t>
  </si>
  <si>
    <t xml:space="preserve">Spearman's rank correlation of each judge's order with the consensus order, per event. For an AI judge, the consensus is the mean of the other seven judges' scores; for Michael, the mean of all eight. Tied scores take averaged ranks.</t>
  </si>
  <si>
    <t xml:space="preserve">Average</t>
  </si>
  <si>
    <t xml:space="preserve">Michael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</si>
</sst>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"/>
    <numFmt numFmtId="167" formatCode="General"/>
    <numFmt numFmtId="168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name val="Cambria"/>
      <family val="0"/>
      <charset val="1"/>
    </font>
    <font>
      <sz val="11"/>
      <color rgb="FF0000FF"/>
      <name val="Arial"/>
      <family val="0"/>
      <charset val="1"/>
    </font>
    <font>
      <b val="true"/>
      <sz val="13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3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42"/>
    <col collapsed="false" customWidth="true" hidden="false" outlineLevel="0" max="3" min="3" style="1" width="70"/>
    <col collapsed="false" customWidth="true" hidden="false" outlineLevel="0" max="4" min="4" style="1" width="28"/>
    <col collapsed="false" customWidth="true" hidden="false" outlineLevel="0" max="5" min="5" style="1" width="30"/>
  </cols>
  <sheetData>
    <row r="1" customFormat="false" ht="15.7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</row>
    <row r="4" customFormat="false" ht="15" hidden="false" customHeight="true" outlineLevel="0" collapsed="false">
      <c r="A4" s="3" t="s">
        <v>2</v>
      </c>
    </row>
    <row r="5" customFormat="false" ht="15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15" hidden="false" customHeight="true" outlineLevel="0" collapsed="false">
      <c r="A7" s="3" t="s">
        <v>5</v>
      </c>
    </row>
    <row r="8" customFormat="false" ht="15" hidden="false" customHeight="true" outlineLevel="0" collapsed="false">
      <c r="A8" s="3" t="s">
        <v>6</v>
      </c>
    </row>
    <row r="9" customFormat="false" ht="15" hidden="false" customHeight="true" outlineLevel="0" collapsed="false">
      <c r="A9" s="3" t="s">
        <v>7</v>
      </c>
    </row>
    <row r="10" customFormat="false" ht="15" hidden="false" customHeight="true" outlineLevel="0" collapsed="false">
      <c r="A10" s="3" t="s">
        <v>8</v>
      </c>
    </row>
    <row r="12" customFormat="false" ht="15" hidden="false" customHeight="true" outlineLevel="0" collapsed="false">
      <c r="A12" s="4" t="s">
        <v>9</v>
      </c>
    </row>
    <row r="13" customFormat="false" ht="15" hidden="false" customHeight="true" outlineLevel="0" collapsed="false">
      <c r="A13" s="5" t="s">
        <v>10</v>
      </c>
    </row>
    <row r="14" customFormat="false" ht="15" hidden="false" customHeight="true" outlineLevel="0" collapsed="false">
      <c r="A14" s="6" t="s">
        <v>11</v>
      </c>
    </row>
    <row r="16" customFormat="false" ht="15" hidden="false" customHeight="true" outlineLevel="0" collapsed="false">
      <c r="A16" s="4" t="s">
        <v>12</v>
      </c>
    </row>
    <row r="17" customFormat="false" ht="15" hidden="false" customHeight="true" outlineLevel="0" collapsed="false">
      <c r="A17" s="7" t="s">
        <v>13</v>
      </c>
      <c r="B17" s="7" t="s">
        <v>14</v>
      </c>
      <c r="C17" s="7" t="s">
        <v>15</v>
      </c>
      <c r="D17" s="7" t="s">
        <v>16</v>
      </c>
      <c r="E17" s="7" t="s">
        <v>17</v>
      </c>
    </row>
    <row r="18" customFormat="false" ht="15" hidden="false" customHeight="true" outlineLevel="0" collapsed="false">
      <c r="A18" s="8" t="n">
        <v>1</v>
      </c>
      <c r="B18" s="8" t="s">
        <v>18</v>
      </c>
      <c r="C18" s="9" t="s">
        <v>19</v>
      </c>
      <c r="D18" s="9" t="s">
        <v>20</v>
      </c>
      <c r="E18" s="9" t="s">
        <v>21</v>
      </c>
    </row>
    <row r="19" customFormat="false" ht="15" hidden="false" customHeight="true" outlineLevel="0" collapsed="false">
      <c r="A19" s="8" t="n">
        <v>2</v>
      </c>
      <c r="B19" s="8" t="s">
        <v>22</v>
      </c>
      <c r="C19" s="9" t="s">
        <v>23</v>
      </c>
      <c r="D19" s="9" t="s">
        <v>20</v>
      </c>
      <c r="E19" s="9" t="s">
        <v>24</v>
      </c>
    </row>
    <row r="20" customFormat="false" ht="15" hidden="false" customHeight="true" outlineLevel="0" collapsed="false">
      <c r="A20" s="8" t="n">
        <v>3</v>
      </c>
      <c r="B20" s="8" t="s">
        <v>25</v>
      </c>
      <c r="C20" s="9" t="s">
        <v>26</v>
      </c>
      <c r="D20" s="9" t="s">
        <v>20</v>
      </c>
      <c r="E20" s="9" t="s">
        <v>27</v>
      </c>
    </row>
    <row r="21" customFormat="false" ht="15" hidden="false" customHeight="true" outlineLevel="0" collapsed="false">
      <c r="A21" s="8" t="n">
        <v>4</v>
      </c>
      <c r="B21" s="8" t="s">
        <v>28</v>
      </c>
      <c r="C21" s="9" t="s">
        <v>29</v>
      </c>
      <c r="D21" s="9" t="s">
        <v>20</v>
      </c>
      <c r="E21" s="9" t="s">
        <v>30</v>
      </c>
    </row>
    <row r="22" customFormat="false" ht="15" hidden="false" customHeight="true" outlineLevel="0" collapsed="false">
      <c r="A22" s="8" t="n">
        <v>5</v>
      </c>
      <c r="B22" s="8" t="s">
        <v>31</v>
      </c>
      <c r="C22" s="9" t="s">
        <v>32</v>
      </c>
      <c r="D22" s="9" t="s">
        <v>20</v>
      </c>
      <c r="E22" s="9" t="s">
        <v>30</v>
      </c>
    </row>
    <row r="23" customFormat="false" ht="15" hidden="false" customHeight="true" outlineLevel="0" collapsed="false">
      <c r="A23" s="8" t="n">
        <v>6</v>
      </c>
      <c r="B23" s="8" t="s">
        <v>33</v>
      </c>
      <c r="C23" s="9" t="s">
        <v>34</v>
      </c>
      <c r="D23" s="9" t="s">
        <v>20</v>
      </c>
      <c r="E23" s="9" t="s">
        <v>35</v>
      </c>
    </row>
    <row r="24" customFormat="false" ht="15" hidden="false" customHeight="true" outlineLevel="0" collapsed="false">
      <c r="A24" s="8" t="n">
        <v>7</v>
      </c>
      <c r="B24" s="8" t="s">
        <v>36</v>
      </c>
      <c r="C24" s="9" t="s">
        <v>37</v>
      </c>
      <c r="D24" s="9" t="s">
        <v>20</v>
      </c>
      <c r="E24" s="9" t="s">
        <v>38</v>
      </c>
    </row>
    <row r="25" customFormat="false" ht="15" hidden="false" customHeight="true" outlineLevel="0" collapsed="false">
      <c r="A25" s="8" t="n">
        <v>8</v>
      </c>
      <c r="B25" s="8" t="s">
        <v>39</v>
      </c>
      <c r="C25" s="9" t="s">
        <v>40</v>
      </c>
      <c r="D25" s="9" t="s">
        <v>20</v>
      </c>
      <c r="E25" s="9" t="s">
        <v>41</v>
      </c>
    </row>
    <row r="26" customFormat="false" ht="15" hidden="false" customHeight="false" outlineLevel="0" collapsed="false">
      <c r="A26" s="1" t="s">
        <v>42</v>
      </c>
    </row>
    <row r="27" customFormat="false" ht="15" hidden="false" customHeight="true" outlineLevel="0" collapsed="false">
      <c r="C27" s="3"/>
    </row>
    <row r="28" customFormat="false" ht="15" hidden="false" customHeight="true" outlineLevel="0" collapsed="false">
      <c r="A28" s="8"/>
      <c r="B28" s="8"/>
      <c r="C28" s="10"/>
      <c r="D28" s="10"/>
      <c r="E28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1" width="16"/>
  </cols>
  <sheetData>
    <row r="1" customFormat="false" ht="15.75" hidden="false" customHeight="true" outlineLevel="0" collapsed="false">
      <c r="A1" s="12" t="s">
        <v>43</v>
      </c>
    </row>
    <row r="3" customFormat="false" ht="15" hidden="false" customHeight="true" outlineLevel="0" collapsed="false">
      <c r="A3" s="4" t="s">
        <v>44</v>
      </c>
    </row>
    <row r="4" customFormat="false" ht="15" hidden="false" customHeight="true" outlineLevel="0" collapsed="false">
      <c r="A4" s="13" t="s">
        <v>45</v>
      </c>
      <c r="B4" s="14" t="s">
        <v>46</v>
      </c>
      <c r="C4" s="14" t="s">
        <v>47</v>
      </c>
      <c r="D4" s="14" t="s">
        <v>48</v>
      </c>
      <c r="E4" s="14" t="s">
        <v>49</v>
      </c>
      <c r="F4" s="14" t="s">
        <v>50</v>
      </c>
      <c r="G4" s="14" t="s">
        <v>51</v>
      </c>
      <c r="H4" s="14" t="s">
        <v>52</v>
      </c>
      <c r="I4" s="14" t="s">
        <v>53</v>
      </c>
    </row>
    <row r="5" customFormat="false" ht="15" hidden="false" customHeight="true" outlineLevel="0" collapsed="false">
      <c r="A5" s="8" t="s">
        <v>54</v>
      </c>
      <c r="B5" s="15" t="s">
        <v>33</v>
      </c>
      <c r="C5" s="15" t="s">
        <v>25</v>
      </c>
      <c r="D5" s="15" t="s">
        <v>31</v>
      </c>
      <c r="E5" s="15" t="s">
        <v>22</v>
      </c>
      <c r="F5" s="15" t="s">
        <v>36</v>
      </c>
      <c r="G5" s="15" t="s">
        <v>18</v>
      </c>
      <c r="H5" s="15" t="s">
        <v>28</v>
      </c>
      <c r="I5" s="15" t="s">
        <v>39</v>
      </c>
    </row>
    <row r="6" customFormat="false" ht="15" hidden="false" customHeight="true" outlineLevel="0" collapsed="false">
      <c r="A6" s="8" t="s">
        <v>55</v>
      </c>
      <c r="B6" s="15" t="s">
        <v>31</v>
      </c>
      <c r="C6" s="15" t="s">
        <v>18</v>
      </c>
      <c r="D6" s="15" t="s">
        <v>39</v>
      </c>
      <c r="E6" s="15" t="s">
        <v>33</v>
      </c>
      <c r="F6" s="15" t="s">
        <v>25</v>
      </c>
      <c r="G6" s="15" t="s">
        <v>28</v>
      </c>
      <c r="H6" s="15" t="s">
        <v>22</v>
      </c>
      <c r="I6" s="15" t="s">
        <v>36</v>
      </c>
    </row>
    <row r="7" customFormat="false" ht="15" hidden="false" customHeight="true" outlineLevel="0" collapsed="false">
      <c r="A7" s="8" t="s">
        <v>56</v>
      </c>
      <c r="B7" s="15" t="s">
        <v>28</v>
      </c>
      <c r="C7" s="15" t="s">
        <v>25</v>
      </c>
      <c r="D7" s="15" t="s">
        <v>36</v>
      </c>
      <c r="E7" s="15" t="s">
        <v>31</v>
      </c>
      <c r="F7" s="15" t="s">
        <v>39</v>
      </c>
      <c r="G7" s="15" t="s">
        <v>33</v>
      </c>
      <c r="H7" s="15" t="s">
        <v>22</v>
      </c>
      <c r="I7" s="15" t="s">
        <v>18</v>
      </c>
    </row>
    <row r="8" customFormat="false" ht="15" hidden="false" customHeight="true" outlineLevel="0" collapsed="false">
      <c r="A8" s="8" t="s">
        <v>57</v>
      </c>
      <c r="B8" s="15" t="s">
        <v>39</v>
      </c>
      <c r="C8" s="15" t="s">
        <v>36</v>
      </c>
      <c r="D8" s="15" t="s">
        <v>18</v>
      </c>
      <c r="E8" s="15" t="s">
        <v>25</v>
      </c>
      <c r="F8" s="15" t="s">
        <v>22</v>
      </c>
      <c r="G8" s="15" t="s">
        <v>28</v>
      </c>
      <c r="H8" s="15" t="s">
        <v>33</v>
      </c>
      <c r="I8" s="15" t="s">
        <v>31</v>
      </c>
    </row>
    <row r="9" customFormat="false" ht="15" hidden="false" customHeight="true" outlineLevel="0" collapsed="false">
      <c r="A9" s="8" t="s">
        <v>58</v>
      </c>
      <c r="B9" s="15" t="s">
        <v>18</v>
      </c>
      <c r="C9" s="15" t="s">
        <v>28</v>
      </c>
      <c r="D9" s="15" t="s">
        <v>22</v>
      </c>
      <c r="E9" s="15" t="s">
        <v>25</v>
      </c>
      <c r="F9" s="15" t="s">
        <v>39</v>
      </c>
      <c r="G9" s="15" t="s">
        <v>33</v>
      </c>
      <c r="H9" s="15" t="s">
        <v>36</v>
      </c>
      <c r="I9" s="15" t="s">
        <v>31</v>
      </c>
    </row>
    <row r="11" customFormat="false" ht="15" hidden="false" customHeight="true" outlineLevel="0" collapsed="false">
      <c r="A11" s="4" t="s">
        <v>59</v>
      </c>
    </row>
    <row r="12" customFormat="false" ht="15" hidden="false" customHeight="true" outlineLevel="0" collapsed="false">
      <c r="A12" s="13" t="s">
        <v>45</v>
      </c>
      <c r="B12" s="14" t="s">
        <v>60</v>
      </c>
      <c r="C12" s="14" t="s">
        <v>61</v>
      </c>
      <c r="D12" s="14" t="s">
        <v>62</v>
      </c>
      <c r="E12" s="14" t="s">
        <v>63</v>
      </c>
      <c r="F12" s="14" t="s">
        <v>64</v>
      </c>
      <c r="G12" s="14" t="s">
        <v>65</v>
      </c>
      <c r="H12" s="14" t="s">
        <v>66</v>
      </c>
      <c r="I12" s="14" t="s">
        <v>67</v>
      </c>
    </row>
    <row r="13" customFormat="false" ht="15" hidden="false" customHeight="true" outlineLevel="0" collapsed="false">
      <c r="A13" s="8" t="s">
        <v>54</v>
      </c>
      <c r="B13" s="15" t="s">
        <v>68</v>
      </c>
      <c r="C13" s="15" t="s">
        <v>69</v>
      </c>
      <c r="D13" s="15" t="s">
        <v>70</v>
      </c>
      <c r="E13" s="15" t="s">
        <v>71</v>
      </c>
      <c r="F13" s="15" t="s">
        <v>72</v>
      </c>
      <c r="G13" s="15" t="s">
        <v>73</v>
      </c>
      <c r="H13" s="15" t="s">
        <v>74</v>
      </c>
      <c r="I13" s="15" t="s">
        <v>75</v>
      </c>
    </row>
    <row r="14" customFormat="false" ht="15" hidden="false" customHeight="true" outlineLevel="0" collapsed="false">
      <c r="A14" s="8" t="s">
        <v>55</v>
      </c>
      <c r="B14" s="15" t="s">
        <v>76</v>
      </c>
      <c r="C14" s="15" t="s">
        <v>77</v>
      </c>
      <c r="D14" s="15" t="s">
        <v>78</v>
      </c>
      <c r="E14" s="15" t="s">
        <v>79</v>
      </c>
      <c r="F14" s="15" t="s">
        <v>80</v>
      </c>
      <c r="G14" s="15" t="s">
        <v>81</v>
      </c>
      <c r="H14" s="15" t="s">
        <v>82</v>
      </c>
      <c r="I14" s="15" t="s">
        <v>83</v>
      </c>
    </row>
    <row r="15" customFormat="false" ht="15" hidden="false" customHeight="true" outlineLevel="0" collapsed="false">
      <c r="A15" s="8" t="s">
        <v>56</v>
      </c>
      <c r="B15" s="15" t="s">
        <v>84</v>
      </c>
      <c r="C15" s="15" t="s">
        <v>85</v>
      </c>
      <c r="D15" s="15" t="s">
        <v>86</v>
      </c>
      <c r="E15" s="15" t="s">
        <v>87</v>
      </c>
      <c r="F15" s="15" t="s">
        <v>88</v>
      </c>
      <c r="G15" s="15" t="s">
        <v>89</v>
      </c>
      <c r="H15" s="15" t="s">
        <v>90</v>
      </c>
      <c r="I15" s="15" t="s">
        <v>91</v>
      </c>
    </row>
    <row r="16" customFormat="false" ht="15" hidden="false" customHeight="true" outlineLevel="0" collapsed="false">
      <c r="A16" s="8" t="s">
        <v>57</v>
      </c>
      <c r="B16" s="15" t="s">
        <v>92</v>
      </c>
      <c r="C16" s="15" t="s">
        <v>93</v>
      </c>
      <c r="D16" s="15" t="s">
        <v>94</v>
      </c>
      <c r="E16" s="15" t="s">
        <v>95</v>
      </c>
      <c r="F16" s="15" t="s">
        <v>96</v>
      </c>
      <c r="G16" s="15" t="s">
        <v>97</v>
      </c>
      <c r="H16" s="15" t="s">
        <v>98</v>
      </c>
      <c r="I16" s="15" t="s">
        <v>99</v>
      </c>
    </row>
    <row r="17" customFormat="false" ht="15" hidden="false" customHeight="true" outlineLevel="0" collapsed="false">
      <c r="A17" s="8" t="s">
        <v>58</v>
      </c>
      <c r="B17" s="15" t="s">
        <v>100</v>
      </c>
      <c r="C17" s="15" t="s">
        <v>101</v>
      </c>
      <c r="D17" s="15" t="s">
        <v>102</v>
      </c>
      <c r="E17" s="15" t="s">
        <v>103</v>
      </c>
      <c r="F17" s="15" t="s">
        <v>104</v>
      </c>
      <c r="G17" s="15" t="s">
        <v>105</v>
      </c>
      <c r="H17" s="15" t="s">
        <v>106</v>
      </c>
      <c r="I17" s="15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9" min="2" style="1" width="11"/>
  </cols>
  <sheetData>
    <row r="1" customFormat="false" ht="15.75" hidden="false" customHeight="true" outlineLevel="0" collapsed="false">
      <c r="A1" s="12" t="s">
        <v>108</v>
      </c>
    </row>
    <row r="2" customFormat="false" ht="15" hidden="false" customHeight="true" outlineLevel="0" collapsed="false">
      <c r="A2" s="13" t="s">
        <v>109</v>
      </c>
      <c r="B2" s="14" t="s">
        <v>46</v>
      </c>
      <c r="C2" s="14" t="s">
        <v>47</v>
      </c>
      <c r="D2" s="14" t="s">
        <v>48</v>
      </c>
      <c r="E2" s="14" t="s">
        <v>49</v>
      </c>
      <c r="F2" s="14" t="s">
        <v>50</v>
      </c>
      <c r="G2" s="14" t="s">
        <v>51</v>
      </c>
      <c r="H2" s="14" t="s">
        <v>52</v>
      </c>
      <c r="I2" s="14" t="s">
        <v>53</v>
      </c>
    </row>
    <row r="3" customFormat="false" ht="15" hidden="false" customHeight="true" outlineLevel="0" collapsed="false">
      <c r="A3" s="16" t="s">
        <v>110</v>
      </c>
      <c r="B3" s="17" t="s">
        <v>33</v>
      </c>
      <c r="C3" s="17" t="s">
        <v>25</v>
      </c>
      <c r="D3" s="17" t="s">
        <v>31</v>
      </c>
      <c r="E3" s="17" t="s">
        <v>22</v>
      </c>
      <c r="F3" s="17" t="s">
        <v>36</v>
      </c>
      <c r="G3" s="17" t="s">
        <v>18</v>
      </c>
      <c r="H3" s="17" t="s">
        <v>28</v>
      </c>
      <c r="I3" s="17" t="s">
        <v>39</v>
      </c>
    </row>
    <row r="4" customFormat="false" ht="15" hidden="false" customHeight="true" outlineLevel="0" collapsed="false">
      <c r="A4" s="8" t="s">
        <v>111</v>
      </c>
      <c r="B4" s="18" t="n">
        <v>8.1</v>
      </c>
      <c r="C4" s="18" t="n">
        <v>8.2</v>
      </c>
      <c r="D4" s="18" t="n">
        <v>9.2</v>
      </c>
      <c r="E4" s="18" t="n">
        <v>9.3</v>
      </c>
      <c r="F4" s="18" t="n">
        <v>8</v>
      </c>
      <c r="G4" s="18" t="n">
        <v>8.6</v>
      </c>
      <c r="H4" s="18" t="n">
        <v>8.7</v>
      </c>
      <c r="I4" s="18" t="n">
        <v>7.6</v>
      </c>
    </row>
    <row r="5" customFormat="false" ht="15" hidden="false" customHeight="true" outlineLevel="0" collapsed="false">
      <c r="A5" s="8" t="s">
        <v>112</v>
      </c>
      <c r="B5" s="18" t="n">
        <v>6.6</v>
      </c>
      <c r="C5" s="18" t="n">
        <v>6.2</v>
      </c>
      <c r="D5" s="18" t="n">
        <v>7.8</v>
      </c>
      <c r="E5" s="18" t="n">
        <v>8.4</v>
      </c>
      <c r="F5" s="18" t="n">
        <v>6.3</v>
      </c>
      <c r="G5" s="18" t="n">
        <v>6.7</v>
      </c>
      <c r="H5" s="18" t="n">
        <v>7.1</v>
      </c>
      <c r="I5" s="18" t="n">
        <v>5.6</v>
      </c>
    </row>
    <row r="6" customFormat="false" ht="15" hidden="false" customHeight="true" outlineLevel="0" collapsed="false">
      <c r="A6" s="8" t="s">
        <v>113</v>
      </c>
      <c r="B6" s="18" t="n">
        <v>7.7</v>
      </c>
      <c r="C6" s="18" t="n">
        <v>7.9</v>
      </c>
      <c r="D6" s="18" t="n">
        <v>8.3</v>
      </c>
      <c r="E6" s="18" t="n">
        <v>9.3</v>
      </c>
      <c r="F6" s="18" t="n">
        <v>8</v>
      </c>
      <c r="G6" s="18" t="n">
        <v>6.2</v>
      </c>
      <c r="H6" s="18" t="n">
        <v>7.5</v>
      </c>
      <c r="I6" s="18" t="n">
        <v>5.2</v>
      </c>
    </row>
    <row r="7" customFormat="false" ht="15" hidden="false" customHeight="true" outlineLevel="0" collapsed="false">
      <c r="A7" s="8" t="s">
        <v>114</v>
      </c>
      <c r="B7" s="18" t="n">
        <v>8.7</v>
      </c>
      <c r="C7" s="18" t="n">
        <v>7.9</v>
      </c>
      <c r="D7" s="18" t="n">
        <v>8.4</v>
      </c>
      <c r="E7" s="18" t="n">
        <v>8.2</v>
      </c>
      <c r="F7" s="18" t="n">
        <v>7.4</v>
      </c>
      <c r="G7" s="18" t="n">
        <v>7.8</v>
      </c>
      <c r="H7" s="18" t="n">
        <v>8</v>
      </c>
      <c r="I7" s="18" t="n">
        <v>7.6</v>
      </c>
    </row>
    <row r="8" customFormat="false" ht="15" hidden="false" customHeight="true" outlineLevel="0" collapsed="false">
      <c r="A8" s="8" t="s">
        <v>115</v>
      </c>
      <c r="B8" s="18" t="n">
        <v>8.7</v>
      </c>
      <c r="C8" s="18" t="n">
        <v>8</v>
      </c>
      <c r="D8" s="18" t="n">
        <v>8.8</v>
      </c>
      <c r="E8" s="18" t="n">
        <v>8.5</v>
      </c>
      <c r="F8" s="18" t="n">
        <v>8.2</v>
      </c>
      <c r="G8" s="18" t="n">
        <v>7.5</v>
      </c>
      <c r="H8" s="18" t="n">
        <v>8.3</v>
      </c>
      <c r="I8" s="18" t="n">
        <v>7.3</v>
      </c>
    </row>
    <row r="9" customFormat="false" ht="15" hidden="false" customHeight="true" outlineLevel="0" collapsed="false">
      <c r="A9" s="8" t="s">
        <v>116</v>
      </c>
      <c r="B9" s="18" t="n">
        <v>7.2</v>
      </c>
      <c r="C9" s="18" t="n">
        <v>7.8</v>
      </c>
      <c r="D9" s="18" t="n">
        <v>8.4</v>
      </c>
      <c r="E9" s="18" t="n">
        <v>7.7</v>
      </c>
      <c r="F9" s="18" t="n">
        <v>7.9</v>
      </c>
      <c r="G9" s="18" t="n">
        <v>7.6</v>
      </c>
      <c r="H9" s="18" t="n">
        <v>8.8</v>
      </c>
      <c r="I9" s="18" t="n">
        <v>7</v>
      </c>
    </row>
    <row r="10" customFormat="false" ht="15" hidden="false" customHeight="true" outlineLevel="0" collapsed="false">
      <c r="A10" s="8" t="s">
        <v>117</v>
      </c>
      <c r="B10" s="18" t="n">
        <v>9.1</v>
      </c>
      <c r="C10" s="18" t="n">
        <v>8.5</v>
      </c>
      <c r="D10" s="18" t="n">
        <v>8.9</v>
      </c>
      <c r="E10" s="18" t="n">
        <v>8.8</v>
      </c>
      <c r="F10" s="18" t="n">
        <v>9.3</v>
      </c>
      <c r="G10" s="18" t="n">
        <v>8.7</v>
      </c>
      <c r="H10" s="18" t="n">
        <v>9.4</v>
      </c>
      <c r="I10" s="18" t="n">
        <v>7.8</v>
      </c>
    </row>
    <row r="11" customFormat="false" ht="15" hidden="false" customHeight="true" outlineLevel="0" collapsed="false">
      <c r="A11" s="8" t="s">
        <v>118</v>
      </c>
      <c r="B11" s="18" t="n">
        <v>8.7</v>
      </c>
      <c r="C11" s="18" t="n">
        <v>8.5</v>
      </c>
      <c r="D11" s="18" t="n">
        <v>8.8</v>
      </c>
      <c r="E11" s="18" t="n">
        <v>8.2</v>
      </c>
      <c r="F11" s="18" t="n">
        <v>7</v>
      </c>
      <c r="G11" s="18" t="n">
        <v>8.4</v>
      </c>
      <c r="H11" s="18" t="n">
        <v>9</v>
      </c>
      <c r="I11" s="18" t="n">
        <v>7.5</v>
      </c>
    </row>
    <row r="12" customFormat="false" ht="15" hidden="false" customHeight="true" outlineLevel="0" collapsed="false">
      <c r="A12" s="13" t="s">
        <v>119</v>
      </c>
      <c r="B12" s="19" t="n">
        <f aca="false">IF(COUNT(B4:B11)&gt;=7,ROUND(AVERAGE(B4:B11),1),"")</f>
        <v>8.1</v>
      </c>
      <c r="C12" s="19" t="n">
        <f aca="false">IF(COUNT(C4:C11)&gt;=7,ROUND(AVERAGE(C4:C11),1),"")</f>
        <v>7.9</v>
      </c>
      <c r="D12" s="19" t="n">
        <f aca="false">IF(COUNT(D4:D11)&gt;=7,ROUND(AVERAGE(D4:D11),1),"")</f>
        <v>8.6</v>
      </c>
      <c r="E12" s="19" t="n">
        <f aca="false">IF(COUNT(E4:E11)&gt;=7,ROUND(AVERAGE(E4:E11),1),"")</f>
        <v>8.6</v>
      </c>
      <c r="F12" s="19" t="n">
        <f aca="false">IF(COUNT(F4:F11)&gt;=7,ROUND(AVERAGE(F4:F11),1),"")</f>
        <v>7.8</v>
      </c>
      <c r="G12" s="19" t="n">
        <f aca="false">IF(COUNT(G4:G11)&gt;=7,ROUND(AVERAGE(G4:G11),1),"")</f>
        <v>7.7</v>
      </c>
      <c r="H12" s="19" t="n">
        <f aca="false">IF(COUNT(H4:H11)&gt;=7,ROUND(AVERAGE(H4:H11),1),"")</f>
        <v>8.4</v>
      </c>
      <c r="I12" s="19" t="n">
        <f aca="false">IF(COUNT(I4:I11)&gt;=7,ROUND(AVERAGE(I4:I11),1),"")</f>
        <v>7</v>
      </c>
    </row>
    <row r="13" customFormat="false" ht="15" hidden="false" customHeight="true" outlineLevel="0" collapsed="false">
      <c r="A13" s="13" t="s">
        <v>120</v>
      </c>
      <c r="B13" s="20" t="n">
        <f aca="false">IF(COUNT($B$12:$I$12)=8,RANK(B12,$B$12:$I$12),"")</f>
        <v>4</v>
      </c>
      <c r="C13" s="20" t="n">
        <f aca="false">IF(COUNT($B$12:$I$12)=8,RANK(C12,$B$12:$I$12),"")</f>
        <v>5</v>
      </c>
      <c r="D13" s="20" t="n">
        <f aca="false">IF(COUNT($B$12:$I$12)=8,RANK(D12,$B$12:$I$12),"")</f>
        <v>1</v>
      </c>
      <c r="E13" s="20" t="n">
        <f aca="false">IF(COUNT($B$12:$I$12)=8,RANK(E12,$B$12:$I$12),"")</f>
        <v>1</v>
      </c>
      <c r="F13" s="20" t="n">
        <f aca="false">IF(COUNT($B$12:$I$12)=8,RANK(F12,$B$12:$I$12),"")</f>
        <v>6</v>
      </c>
      <c r="G13" s="20" t="n">
        <f aca="false">IF(COUNT($B$12:$I$12)=8,RANK(G12,$B$12:$I$12),"")</f>
        <v>7</v>
      </c>
      <c r="H13" s="20" t="n">
        <f aca="false">IF(COUNT($B$12:$I$12)=8,RANK(H12,$B$12:$I$12),"")</f>
        <v>3</v>
      </c>
      <c r="I13" s="20" t="n">
        <f aca="false">IF(COUNT($B$12:$I$12)=8,RANK(I12,$B$12:$I$12),"")</f>
        <v>8</v>
      </c>
    </row>
    <row r="15" customFormat="false" ht="15" hidden="false" customHeight="true" outlineLevel="0" collapsed="false">
      <c r="A15" s="21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9" min="2" style="1" width="11"/>
  </cols>
  <sheetData>
    <row r="1" customFormat="false" ht="15.75" hidden="false" customHeight="true" outlineLevel="0" collapsed="false">
      <c r="A1" s="12" t="s">
        <v>122</v>
      </c>
    </row>
    <row r="2" customFormat="false" ht="15" hidden="false" customHeight="true" outlineLevel="0" collapsed="false">
      <c r="A2" s="13" t="s">
        <v>109</v>
      </c>
      <c r="B2" s="14" t="s">
        <v>46</v>
      </c>
      <c r="C2" s="14" t="s">
        <v>47</v>
      </c>
      <c r="D2" s="14" t="s">
        <v>48</v>
      </c>
      <c r="E2" s="14" t="s">
        <v>49</v>
      </c>
      <c r="F2" s="14" t="s">
        <v>50</v>
      </c>
      <c r="G2" s="14" t="s">
        <v>51</v>
      </c>
      <c r="H2" s="14" t="s">
        <v>52</v>
      </c>
      <c r="I2" s="14" t="s">
        <v>53</v>
      </c>
    </row>
    <row r="3" customFormat="false" ht="15" hidden="false" customHeight="true" outlineLevel="0" collapsed="false">
      <c r="A3" s="16" t="s">
        <v>110</v>
      </c>
      <c r="B3" s="17" t="s">
        <v>31</v>
      </c>
      <c r="C3" s="17" t="s">
        <v>18</v>
      </c>
      <c r="D3" s="17" t="s">
        <v>39</v>
      </c>
      <c r="E3" s="17" t="s">
        <v>33</v>
      </c>
      <c r="F3" s="17" t="s">
        <v>25</v>
      </c>
      <c r="G3" s="17" t="s">
        <v>28</v>
      </c>
      <c r="H3" s="17" t="s">
        <v>22</v>
      </c>
      <c r="I3" s="17" t="s">
        <v>36</v>
      </c>
    </row>
    <row r="4" customFormat="false" ht="15" hidden="false" customHeight="true" outlineLevel="0" collapsed="false">
      <c r="A4" s="8" t="s">
        <v>111</v>
      </c>
      <c r="B4" s="18" t="n">
        <v>7.4</v>
      </c>
      <c r="C4" s="18" t="n">
        <v>9</v>
      </c>
      <c r="D4" s="18" t="n">
        <v>0</v>
      </c>
      <c r="E4" s="18" t="n">
        <v>6.2</v>
      </c>
      <c r="F4" s="18" t="n">
        <v>6.3</v>
      </c>
      <c r="G4" s="18" t="n">
        <v>4.6</v>
      </c>
      <c r="H4" s="18" t="n">
        <v>7.5</v>
      </c>
      <c r="I4" s="18" t="n">
        <v>8.2</v>
      </c>
    </row>
    <row r="5" customFormat="false" ht="15" hidden="false" customHeight="true" outlineLevel="0" collapsed="false">
      <c r="A5" s="8" t="s">
        <v>112</v>
      </c>
      <c r="B5" s="18" t="n">
        <v>8.6</v>
      </c>
      <c r="C5" s="18" t="n">
        <v>8.3</v>
      </c>
      <c r="D5" s="18" t="n">
        <v>0.5</v>
      </c>
      <c r="E5" s="18" t="n">
        <v>5.8</v>
      </c>
      <c r="F5" s="18" t="n">
        <v>6.4</v>
      </c>
      <c r="G5" s="18" t="n">
        <v>6.2</v>
      </c>
      <c r="H5" s="18" t="n">
        <v>9.2</v>
      </c>
      <c r="I5" s="18" t="n">
        <v>7.6</v>
      </c>
    </row>
    <row r="6" customFormat="false" ht="15" hidden="false" customHeight="true" outlineLevel="0" collapsed="false">
      <c r="A6" s="8" t="s">
        <v>113</v>
      </c>
      <c r="B6" s="18" t="n">
        <v>9.3</v>
      </c>
      <c r="C6" s="18" t="n">
        <v>7.7</v>
      </c>
      <c r="D6" s="18" t="n">
        <v>0</v>
      </c>
      <c r="E6" s="18" t="n">
        <v>8.9</v>
      </c>
      <c r="F6" s="18" t="n">
        <v>8.5</v>
      </c>
      <c r="G6" s="18" t="n">
        <v>8.2</v>
      </c>
      <c r="H6" s="18" t="n">
        <v>9.1</v>
      </c>
      <c r="I6" s="18" t="n">
        <v>7.9</v>
      </c>
    </row>
    <row r="7" customFormat="false" ht="15" hidden="false" customHeight="true" outlineLevel="0" collapsed="false">
      <c r="A7" s="8" t="s">
        <v>114</v>
      </c>
      <c r="B7" s="18" t="n">
        <v>8.7</v>
      </c>
      <c r="C7" s="18" t="n">
        <v>7.9</v>
      </c>
      <c r="D7" s="18" t="n">
        <v>1</v>
      </c>
      <c r="E7" s="18" t="n">
        <v>7.6</v>
      </c>
      <c r="F7" s="18" t="n">
        <v>7.4</v>
      </c>
      <c r="G7" s="18" t="n">
        <v>7.1</v>
      </c>
      <c r="H7" s="18" t="n">
        <v>8.4</v>
      </c>
      <c r="I7" s="18" t="n">
        <v>8.2</v>
      </c>
    </row>
    <row r="8" customFormat="false" ht="15" hidden="false" customHeight="true" outlineLevel="0" collapsed="false">
      <c r="A8" s="8" t="s">
        <v>115</v>
      </c>
      <c r="B8" s="18" t="n">
        <v>8.7</v>
      </c>
      <c r="C8" s="18" t="n">
        <v>7.6</v>
      </c>
      <c r="D8" s="18" t="n">
        <v>0</v>
      </c>
      <c r="E8" s="18" t="n">
        <v>7.4</v>
      </c>
      <c r="F8" s="18" t="n">
        <v>6.5</v>
      </c>
      <c r="G8" s="18" t="n">
        <v>6</v>
      </c>
      <c r="H8" s="18" t="n">
        <v>8.6</v>
      </c>
      <c r="I8" s="18" t="n">
        <v>6.8</v>
      </c>
    </row>
    <row r="9" customFormat="false" ht="15" hidden="false" customHeight="true" outlineLevel="0" collapsed="false">
      <c r="A9" s="8" t="s">
        <v>116</v>
      </c>
      <c r="B9" s="18" t="n">
        <v>8.8</v>
      </c>
      <c r="C9" s="18" t="n">
        <v>8.1</v>
      </c>
      <c r="D9" s="18" t="n">
        <v>0.5</v>
      </c>
      <c r="E9" s="18" t="n">
        <v>8</v>
      </c>
      <c r="F9" s="18" t="n">
        <v>6.6</v>
      </c>
      <c r="G9" s="18" t="n">
        <v>7.2</v>
      </c>
      <c r="H9" s="18" t="n">
        <v>8.5</v>
      </c>
      <c r="I9" s="18" t="n">
        <v>7.5</v>
      </c>
    </row>
    <row r="10" customFormat="false" ht="15" hidden="false" customHeight="true" outlineLevel="0" collapsed="false">
      <c r="A10" s="8" t="s">
        <v>117</v>
      </c>
      <c r="B10" s="18" t="n">
        <v>7.4</v>
      </c>
      <c r="C10" s="18" t="n">
        <v>9.2</v>
      </c>
      <c r="D10" s="18" t="n">
        <v>0</v>
      </c>
      <c r="E10" s="18" t="n">
        <v>6.7</v>
      </c>
      <c r="F10" s="18" t="n">
        <v>8.3</v>
      </c>
      <c r="G10" s="18" t="n">
        <v>7.2</v>
      </c>
      <c r="H10" s="18" t="n">
        <v>8</v>
      </c>
      <c r="I10" s="18" t="n">
        <v>9.4</v>
      </c>
    </row>
    <row r="11" customFormat="false" ht="15" hidden="false" customHeight="true" outlineLevel="0" collapsed="false">
      <c r="A11" s="8" t="s">
        <v>118</v>
      </c>
      <c r="B11" s="18" t="n">
        <v>8.5</v>
      </c>
      <c r="C11" s="18" t="n">
        <v>7</v>
      </c>
      <c r="D11" s="18" t="n">
        <v>1</v>
      </c>
      <c r="E11" s="18" t="n">
        <v>7.8</v>
      </c>
      <c r="F11" s="18" t="n">
        <v>6.5</v>
      </c>
      <c r="G11" s="18" t="n">
        <v>6</v>
      </c>
      <c r="H11" s="18" t="n">
        <v>9.2</v>
      </c>
      <c r="I11" s="18" t="n">
        <v>8</v>
      </c>
    </row>
    <row r="12" customFormat="false" ht="15" hidden="false" customHeight="true" outlineLevel="0" collapsed="false">
      <c r="A12" s="13" t="s">
        <v>119</v>
      </c>
      <c r="B12" s="19" t="n">
        <f aca="false">IF(COUNT(B4:B11)&gt;=7,ROUND(AVERAGE(B4:B11),1),"")</f>
        <v>8.4</v>
      </c>
      <c r="C12" s="19" t="n">
        <f aca="false">IF(COUNT(C4:C11)&gt;=7,ROUND(AVERAGE(C4:C11),1),"")</f>
        <v>8.1</v>
      </c>
      <c r="D12" s="19" t="n">
        <f aca="false">IF(COUNT(D4:D11)&gt;=7,ROUND(AVERAGE(D4:D11),1),"")</f>
        <v>0.4</v>
      </c>
      <c r="E12" s="19" t="n">
        <f aca="false">IF(COUNT(E4:E11)&gt;=7,ROUND(AVERAGE(E4:E11),1),"")</f>
        <v>7.3</v>
      </c>
      <c r="F12" s="19" t="n">
        <f aca="false">IF(COUNT(F4:F11)&gt;=7,ROUND(AVERAGE(F4:F11),1),"")</f>
        <v>7.1</v>
      </c>
      <c r="G12" s="19" t="n">
        <f aca="false">IF(COUNT(G4:G11)&gt;=7,ROUND(AVERAGE(G4:G11),1),"")</f>
        <v>6.6</v>
      </c>
      <c r="H12" s="19" t="n">
        <f aca="false">IF(COUNT(H4:H11)&gt;=7,ROUND(AVERAGE(H4:H11),1),"")</f>
        <v>8.6</v>
      </c>
      <c r="I12" s="19" t="n">
        <f aca="false">IF(COUNT(I4:I11)&gt;=7,ROUND(AVERAGE(I4:I11),1),"")</f>
        <v>8</v>
      </c>
    </row>
    <row r="13" customFormat="false" ht="15" hidden="false" customHeight="true" outlineLevel="0" collapsed="false">
      <c r="A13" s="13" t="s">
        <v>120</v>
      </c>
      <c r="B13" s="20" t="n">
        <f aca="false">IF(COUNT($B$12:$I$12)=8,RANK(B12,$B$12:$I$12),"")</f>
        <v>2</v>
      </c>
      <c r="C13" s="20" t="n">
        <f aca="false">IF(COUNT($B$12:$I$12)=8,RANK(C12,$B$12:$I$12),"")</f>
        <v>3</v>
      </c>
      <c r="D13" s="20" t="n">
        <f aca="false">IF(COUNT($B$12:$I$12)=8,RANK(D12,$B$12:$I$12),"")</f>
        <v>8</v>
      </c>
      <c r="E13" s="20" t="n">
        <f aca="false">IF(COUNT($B$12:$I$12)=8,RANK(E12,$B$12:$I$12),"")</f>
        <v>5</v>
      </c>
      <c r="F13" s="20" t="n">
        <f aca="false">IF(COUNT($B$12:$I$12)=8,RANK(F12,$B$12:$I$12),"")</f>
        <v>6</v>
      </c>
      <c r="G13" s="20" t="n">
        <f aca="false">IF(COUNT($B$12:$I$12)=8,RANK(G12,$B$12:$I$12),"")</f>
        <v>7</v>
      </c>
      <c r="H13" s="20" t="n">
        <f aca="false">IF(COUNT($B$12:$I$12)=8,RANK(H12,$B$12:$I$12),"")</f>
        <v>1</v>
      </c>
      <c r="I13" s="20" t="n">
        <f aca="false">IF(COUNT($B$12:$I$12)=8,RANK(I12,$B$12:$I$12),"")</f>
        <v>4</v>
      </c>
    </row>
    <row r="15" customFormat="false" ht="15" hidden="false" customHeight="true" outlineLevel="0" collapsed="false">
      <c r="A15" s="21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9" min="2" style="1" width="11"/>
  </cols>
  <sheetData>
    <row r="1" customFormat="false" ht="15.75" hidden="false" customHeight="true" outlineLevel="0" collapsed="false">
      <c r="A1" s="12" t="s">
        <v>123</v>
      </c>
    </row>
    <row r="2" customFormat="false" ht="15" hidden="false" customHeight="true" outlineLevel="0" collapsed="false">
      <c r="A2" s="13" t="s">
        <v>109</v>
      </c>
      <c r="B2" s="14" t="s">
        <v>46</v>
      </c>
      <c r="C2" s="14" t="s">
        <v>47</v>
      </c>
      <c r="D2" s="14" t="s">
        <v>48</v>
      </c>
      <c r="E2" s="14" t="s">
        <v>49</v>
      </c>
      <c r="F2" s="14" t="s">
        <v>50</v>
      </c>
      <c r="G2" s="14" t="s">
        <v>51</v>
      </c>
      <c r="H2" s="14" t="s">
        <v>52</v>
      </c>
      <c r="I2" s="14" t="s">
        <v>53</v>
      </c>
    </row>
    <row r="3" customFormat="false" ht="15" hidden="false" customHeight="true" outlineLevel="0" collapsed="false">
      <c r="A3" s="16" t="s">
        <v>110</v>
      </c>
      <c r="B3" s="17" t="s">
        <v>28</v>
      </c>
      <c r="C3" s="17" t="s">
        <v>25</v>
      </c>
      <c r="D3" s="17" t="s">
        <v>36</v>
      </c>
      <c r="E3" s="17" t="s">
        <v>31</v>
      </c>
      <c r="F3" s="17" t="s">
        <v>39</v>
      </c>
      <c r="G3" s="17" t="s">
        <v>33</v>
      </c>
      <c r="H3" s="17" t="s">
        <v>22</v>
      </c>
      <c r="I3" s="17" t="s">
        <v>18</v>
      </c>
    </row>
    <row r="4" customFormat="false" ht="15" hidden="false" customHeight="true" outlineLevel="0" collapsed="false">
      <c r="A4" s="8" t="s">
        <v>111</v>
      </c>
      <c r="B4" s="18" t="n">
        <v>6.2</v>
      </c>
      <c r="C4" s="18" t="n">
        <v>3.6</v>
      </c>
      <c r="D4" s="18" t="n">
        <v>5.6</v>
      </c>
      <c r="E4" s="18" t="n">
        <v>7.5</v>
      </c>
      <c r="F4" s="18" t="n">
        <v>4.5</v>
      </c>
      <c r="G4" s="18" t="n">
        <v>7.3</v>
      </c>
      <c r="H4" s="18" t="n">
        <v>8.5</v>
      </c>
      <c r="I4" s="18" t="n">
        <v>9.1</v>
      </c>
    </row>
    <row r="5" customFormat="false" ht="15" hidden="false" customHeight="true" outlineLevel="0" collapsed="false">
      <c r="A5" s="8" t="s">
        <v>112</v>
      </c>
      <c r="B5" s="18" t="n">
        <v>7.4</v>
      </c>
      <c r="C5" s="18" t="n">
        <v>4.6</v>
      </c>
      <c r="D5" s="18" t="n">
        <v>5.2</v>
      </c>
      <c r="E5" s="18" t="n">
        <v>8.6</v>
      </c>
      <c r="F5" s="18" t="n">
        <v>3.8</v>
      </c>
      <c r="G5" s="18" t="n">
        <v>7.8</v>
      </c>
      <c r="H5" s="18" t="n">
        <v>8.8</v>
      </c>
      <c r="I5" s="18" t="n">
        <v>7.6</v>
      </c>
    </row>
    <row r="6" customFormat="false" ht="15" hidden="false" customHeight="true" outlineLevel="0" collapsed="false">
      <c r="A6" s="8" t="s">
        <v>113</v>
      </c>
      <c r="B6" s="18" t="n">
        <v>9.2</v>
      </c>
      <c r="C6" s="18" t="n">
        <v>6.5</v>
      </c>
      <c r="D6" s="18" t="n">
        <v>6.8</v>
      </c>
      <c r="E6" s="18" t="n">
        <v>9</v>
      </c>
      <c r="F6" s="18" t="n">
        <v>5.5</v>
      </c>
      <c r="G6" s="18" t="n">
        <v>8.8</v>
      </c>
      <c r="H6" s="18" t="n">
        <v>9.4</v>
      </c>
      <c r="I6" s="18" t="n">
        <v>8.5</v>
      </c>
    </row>
    <row r="7" customFormat="false" ht="15" hidden="false" customHeight="true" outlineLevel="0" collapsed="false">
      <c r="A7" s="8" t="s">
        <v>114</v>
      </c>
      <c r="B7" s="18" t="n">
        <v>8.4</v>
      </c>
      <c r="C7" s="18" t="n">
        <v>6.8</v>
      </c>
      <c r="D7" s="18" t="n">
        <v>5.4</v>
      </c>
      <c r="E7" s="18" t="n">
        <v>8.7</v>
      </c>
      <c r="F7" s="18" t="n">
        <v>4.6</v>
      </c>
      <c r="G7" s="18" t="n">
        <v>7.9</v>
      </c>
      <c r="H7" s="18" t="n">
        <v>9.2</v>
      </c>
      <c r="I7" s="18" t="n">
        <v>8.1</v>
      </c>
    </row>
    <row r="8" customFormat="false" ht="15" hidden="false" customHeight="true" outlineLevel="0" collapsed="false">
      <c r="A8" s="8" t="s">
        <v>115</v>
      </c>
      <c r="B8" s="18" t="n">
        <v>9.4</v>
      </c>
      <c r="C8" s="18" t="n">
        <v>6.8</v>
      </c>
      <c r="D8" s="18" t="n">
        <v>7</v>
      </c>
      <c r="E8" s="18" t="n">
        <v>9.3</v>
      </c>
      <c r="F8" s="18" t="n">
        <v>6.8</v>
      </c>
      <c r="G8" s="18" t="n">
        <v>9.3</v>
      </c>
      <c r="H8" s="18" t="n">
        <v>9.4</v>
      </c>
      <c r="I8" s="18" t="n">
        <v>9.2</v>
      </c>
    </row>
    <row r="9" customFormat="false" ht="15" hidden="false" customHeight="true" outlineLevel="0" collapsed="false">
      <c r="A9" s="8" t="s">
        <v>116</v>
      </c>
      <c r="B9" s="18" t="n">
        <v>8.3</v>
      </c>
      <c r="C9" s="18" t="n">
        <v>5.6</v>
      </c>
      <c r="D9" s="18" t="n">
        <v>6.1</v>
      </c>
      <c r="E9" s="18" t="n">
        <v>9</v>
      </c>
      <c r="F9" s="18" t="n">
        <v>6.4</v>
      </c>
      <c r="G9" s="18" t="n">
        <v>8.4</v>
      </c>
      <c r="H9" s="18" t="n">
        <v>9.2</v>
      </c>
      <c r="I9" s="18" t="n">
        <v>8.2</v>
      </c>
    </row>
    <row r="10" customFormat="false" ht="15" hidden="false" customHeight="true" outlineLevel="0" collapsed="false">
      <c r="A10" s="8" t="s">
        <v>117</v>
      </c>
      <c r="B10" s="18" t="n">
        <v>8.5</v>
      </c>
      <c r="C10" s="18" t="n">
        <v>4.8</v>
      </c>
      <c r="D10" s="18" t="n">
        <v>7.6</v>
      </c>
      <c r="E10" s="18" t="n">
        <v>9.4</v>
      </c>
      <c r="F10" s="18" t="n">
        <v>5.9</v>
      </c>
      <c r="G10" s="18" t="n">
        <v>8.4</v>
      </c>
      <c r="H10" s="18" t="n">
        <v>9.2</v>
      </c>
      <c r="I10" s="18" t="n">
        <v>9.6</v>
      </c>
    </row>
    <row r="11" customFormat="false" ht="15" hidden="false" customHeight="true" outlineLevel="0" collapsed="false">
      <c r="A11" s="8" t="s">
        <v>118</v>
      </c>
      <c r="B11" s="18" t="n">
        <v>7.5</v>
      </c>
      <c r="C11" s="18" t="n">
        <v>7.8</v>
      </c>
      <c r="D11" s="18" t="n">
        <v>6.5</v>
      </c>
      <c r="E11" s="18" t="n">
        <v>8.8</v>
      </c>
      <c r="F11" s="18" t="n">
        <v>4.5</v>
      </c>
      <c r="G11" s="18" t="n">
        <v>9.2</v>
      </c>
      <c r="H11" s="18" t="n">
        <v>9.2</v>
      </c>
      <c r="I11" s="18" t="n">
        <v>8</v>
      </c>
    </row>
    <row r="12" customFormat="false" ht="15" hidden="false" customHeight="true" outlineLevel="0" collapsed="false">
      <c r="A12" s="13" t="s">
        <v>119</v>
      </c>
      <c r="B12" s="19" t="n">
        <f aca="false">IF(COUNT(B4:B11)&gt;=7,ROUND(AVERAGE(B4:B11),1),"")</f>
        <v>8.1</v>
      </c>
      <c r="C12" s="19" t="n">
        <f aca="false">IF(COUNT(C4:C11)&gt;=7,ROUND(AVERAGE(C4:C11),1),"")</f>
        <v>5.8</v>
      </c>
      <c r="D12" s="19" t="n">
        <f aca="false">IF(COUNT(D4:D11)&gt;=7,ROUND(AVERAGE(D4:D11),1),"")</f>
        <v>6.3</v>
      </c>
      <c r="E12" s="19" t="n">
        <f aca="false">IF(COUNT(E4:E11)&gt;=7,ROUND(AVERAGE(E4:E11),1),"")</f>
        <v>8.8</v>
      </c>
      <c r="F12" s="19" t="n">
        <f aca="false">IF(COUNT(F4:F11)&gt;=7,ROUND(AVERAGE(F4:F11),1),"")</f>
        <v>5.3</v>
      </c>
      <c r="G12" s="19" t="n">
        <f aca="false">IF(COUNT(G4:G11)&gt;=7,ROUND(AVERAGE(G4:G11),1),"")</f>
        <v>8.4</v>
      </c>
      <c r="H12" s="19" t="n">
        <f aca="false">IF(COUNT(H4:H11)&gt;=7,ROUND(AVERAGE(H4:H11),1),"")</f>
        <v>9.1</v>
      </c>
      <c r="I12" s="19" t="n">
        <f aca="false">IF(COUNT(I4:I11)&gt;=7,ROUND(AVERAGE(I4:I11),1),"")</f>
        <v>8.5</v>
      </c>
    </row>
    <row r="13" customFormat="false" ht="15" hidden="false" customHeight="true" outlineLevel="0" collapsed="false">
      <c r="A13" s="13" t="s">
        <v>120</v>
      </c>
      <c r="B13" s="20" t="n">
        <f aca="false">IF(COUNT($B$12:$I$12)=8,RANK(B12,$B$12:$I$12),"")</f>
        <v>5</v>
      </c>
      <c r="C13" s="20" t="n">
        <f aca="false">IF(COUNT($B$12:$I$12)=8,RANK(C12,$B$12:$I$12),"")</f>
        <v>7</v>
      </c>
      <c r="D13" s="20" t="n">
        <f aca="false">IF(COUNT($B$12:$I$12)=8,RANK(D12,$B$12:$I$12),"")</f>
        <v>6</v>
      </c>
      <c r="E13" s="20" t="n">
        <f aca="false">IF(COUNT($B$12:$I$12)=8,RANK(E12,$B$12:$I$12),"")</f>
        <v>2</v>
      </c>
      <c r="F13" s="20" t="n">
        <f aca="false">IF(COUNT($B$12:$I$12)=8,RANK(F12,$B$12:$I$12),"")</f>
        <v>8</v>
      </c>
      <c r="G13" s="20" t="n">
        <f aca="false">IF(COUNT($B$12:$I$12)=8,RANK(G12,$B$12:$I$12),"")</f>
        <v>4</v>
      </c>
      <c r="H13" s="20" t="n">
        <f aca="false">IF(COUNT($B$12:$I$12)=8,RANK(H12,$B$12:$I$12),"")</f>
        <v>1</v>
      </c>
      <c r="I13" s="20" t="n">
        <f aca="false">IF(COUNT($B$12:$I$12)=8,RANK(I12,$B$12:$I$12),"")</f>
        <v>3</v>
      </c>
    </row>
    <row r="15" customFormat="false" ht="15" hidden="false" customHeight="true" outlineLevel="0" collapsed="false">
      <c r="A15" s="21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9" min="2" style="1" width="11"/>
  </cols>
  <sheetData>
    <row r="1" customFormat="false" ht="15.75" hidden="false" customHeight="true" outlineLevel="0" collapsed="false">
      <c r="A1" s="12" t="s">
        <v>124</v>
      </c>
    </row>
    <row r="2" customFormat="false" ht="15" hidden="false" customHeight="true" outlineLevel="0" collapsed="false">
      <c r="A2" s="13" t="s">
        <v>109</v>
      </c>
      <c r="B2" s="14" t="s">
        <v>46</v>
      </c>
      <c r="C2" s="14" t="s">
        <v>47</v>
      </c>
      <c r="D2" s="14" t="s">
        <v>48</v>
      </c>
      <c r="E2" s="14" t="s">
        <v>49</v>
      </c>
      <c r="F2" s="14" t="s">
        <v>50</v>
      </c>
      <c r="G2" s="14" t="s">
        <v>51</v>
      </c>
      <c r="H2" s="14" t="s">
        <v>52</v>
      </c>
      <c r="I2" s="14" t="s">
        <v>53</v>
      </c>
    </row>
    <row r="3" customFormat="false" ht="15" hidden="false" customHeight="true" outlineLevel="0" collapsed="false">
      <c r="A3" s="16" t="s">
        <v>110</v>
      </c>
      <c r="B3" s="17" t="s">
        <v>39</v>
      </c>
      <c r="C3" s="17" t="s">
        <v>36</v>
      </c>
      <c r="D3" s="17" t="s">
        <v>18</v>
      </c>
      <c r="E3" s="17" t="s">
        <v>25</v>
      </c>
      <c r="F3" s="17" t="s">
        <v>22</v>
      </c>
      <c r="G3" s="17" t="s">
        <v>28</v>
      </c>
      <c r="H3" s="17" t="s">
        <v>33</v>
      </c>
      <c r="I3" s="17" t="s">
        <v>31</v>
      </c>
    </row>
    <row r="4" customFormat="false" ht="15" hidden="false" customHeight="true" outlineLevel="0" collapsed="false">
      <c r="A4" s="8" t="s">
        <v>111</v>
      </c>
      <c r="B4" s="18" t="n">
        <v>7</v>
      </c>
      <c r="C4" s="18" t="n">
        <v>7.4</v>
      </c>
      <c r="D4" s="18" t="n">
        <v>8</v>
      </c>
      <c r="E4" s="18" t="n">
        <v>6.4</v>
      </c>
      <c r="F4" s="18" t="n">
        <v>8.4</v>
      </c>
      <c r="G4" s="18" t="n">
        <v>8.2</v>
      </c>
      <c r="H4" s="18" t="n">
        <v>5.8</v>
      </c>
      <c r="I4" s="18" t="n">
        <v>6.6</v>
      </c>
    </row>
    <row r="5" customFormat="false" ht="15" hidden="false" customHeight="true" outlineLevel="0" collapsed="false">
      <c r="A5" s="8" t="s">
        <v>112</v>
      </c>
      <c r="B5" s="18" t="n">
        <v>4.6</v>
      </c>
      <c r="C5" s="18" t="n">
        <v>5.8</v>
      </c>
      <c r="D5" s="18" t="n">
        <v>6.8</v>
      </c>
      <c r="E5" s="18" t="n">
        <v>5.3</v>
      </c>
      <c r="F5" s="18" t="n">
        <v>7.8</v>
      </c>
      <c r="G5" s="18" t="n">
        <v>7.5</v>
      </c>
      <c r="H5" s="18" t="n">
        <v>6.2</v>
      </c>
      <c r="I5" s="18" t="n">
        <v>7.3</v>
      </c>
    </row>
    <row r="6" customFormat="false" ht="15" hidden="false" customHeight="true" outlineLevel="0" collapsed="false">
      <c r="A6" s="8" t="s">
        <v>113</v>
      </c>
      <c r="B6" s="18" t="n">
        <v>6.8</v>
      </c>
      <c r="C6" s="18" t="n">
        <v>7.1</v>
      </c>
      <c r="D6" s="18" t="n">
        <v>8.4</v>
      </c>
      <c r="E6" s="18" t="n">
        <v>8.2</v>
      </c>
      <c r="F6" s="18" t="n">
        <v>8.6</v>
      </c>
      <c r="G6" s="18" t="n">
        <v>9</v>
      </c>
      <c r="H6" s="18" t="n">
        <v>8.1</v>
      </c>
      <c r="I6" s="18" t="n">
        <v>7.9</v>
      </c>
    </row>
    <row r="7" customFormat="false" ht="15" hidden="false" customHeight="true" outlineLevel="0" collapsed="false">
      <c r="A7" s="8" t="s">
        <v>114</v>
      </c>
      <c r="B7" s="18" t="n">
        <v>7.4</v>
      </c>
      <c r="C7" s="18" t="n">
        <v>7.6</v>
      </c>
      <c r="D7" s="18" t="n">
        <v>7.2</v>
      </c>
      <c r="E7" s="18" t="n">
        <v>7.5</v>
      </c>
      <c r="F7" s="18" t="n">
        <v>7.7</v>
      </c>
      <c r="G7" s="18" t="n">
        <v>8.2</v>
      </c>
      <c r="H7" s="18" t="n">
        <v>7.8</v>
      </c>
      <c r="I7" s="18" t="n">
        <v>8</v>
      </c>
    </row>
    <row r="8" customFormat="false" ht="15" hidden="false" customHeight="true" outlineLevel="0" collapsed="false">
      <c r="A8" s="8" t="s">
        <v>115</v>
      </c>
      <c r="B8" s="18" t="n">
        <v>7.3</v>
      </c>
      <c r="C8" s="18" t="n">
        <v>7</v>
      </c>
      <c r="D8" s="18" t="n">
        <v>7.6</v>
      </c>
      <c r="E8" s="18" t="n">
        <v>7.1</v>
      </c>
      <c r="F8" s="18" t="n">
        <v>8.1</v>
      </c>
      <c r="G8" s="18" t="n">
        <v>8.3</v>
      </c>
      <c r="H8" s="18" t="n">
        <v>7.8</v>
      </c>
      <c r="I8" s="18" t="n">
        <v>8.7</v>
      </c>
    </row>
    <row r="9" customFormat="false" ht="15" hidden="false" customHeight="true" outlineLevel="0" collapsed="false">
      <c r="A9" s="8" t="s">
        <v>116</v>
      </c>
      <c r="B9" s="18" t="n">
        <v>6.2</v>
      </c>
      <c r="C9" s="18" t="n">
        <v>7.2</v>
      </c>
      <c r="D9" s="18" t="n">
        <v>8.4</v>
      </c>
      <c r="E9" s="18" t="n">
        <v>7.5</v>
      </c>
      <c r="F9" s="18" t="n">
        <v>8.7</v>
      </c>
      <c r="G9" s="18" t="n">
        <v>9.2</v>
      </c>
      <c r="H9" s="18" t="n">
        <v>8.5</v>
      </c>
      <c r="I9" s="18" t="n">
        <v>9</v>
      </c>
    </row>
    <row r="10" customFormat="false" ht="15" hidden="false" customHeight="true" outlineLevel="0" collapsed="false">
      <c r="A10" s="8" t="s">
        <v>117</v>
      </c>
      <c r="B10" s="18" t="n">
        <v>8.6</v>
      </c>
      <c r="C10" s="18" t="n">
        <v>8.7</v>
      </c>
      <c r="D10" s="18" t="n">
        <v>8.8</v>
      </c>
      <c r="E10" s="18" t="n">
        <v>8.2</v>
      </c>
      <c r="F10" s="18" t="n">
        <v>8.9</v>
      </c>
      <c r="G10" s="18" t="n">
        <v>9.3</v>
      </c>
      <c r="H10" s="18" t="n">
        <v>8.5</v>
      </c>
      <c r="I10" s="18" t="n">
        <v>9.4</v>
      </c>
    </row>
    <row r="11" customFormat="false" ht="15" hidden="false" customHeight="true" outlineLevel="0" collapsed="false">
      <c r="A11" s="8" t="s">
        <v>118</v>
      </c>
      <c r="B11" s="18" t="n">
        <v>8.5</v>
      </c>
      <c r="C11" s="18" t="n">
        <v>7</v>
      </c>
      <c r="D11" s="18" t="n">
        <v>7.5</v>
      </c>
      <c r="E11" s="18" t="n">
        <v>8</v>
      </c>
      <c r="F11" s="18" t="n">
        <v>9</v>
      </c>
      <c r="G11" s="18" t="n">
        <v>9.5</v>
      </c>
      <c r="H11" s="18" t="n">
        <v>6.5</v>
      </c>
      <c r="I11" s="18" t="n">
        <v>8.8</v>
      </c>
    </row>
    <row r="12" customFormat="false" ht="15" hidden="false" customHeight="true" outlineLevel="0" collapsed="false">
      <c r="A12" s="13" t="s">
        <v>119</v>
      </c>
      <c r="B12" s="19" t="n">
        <f aca="false">IF(COUNT(B4:B11)&gt;=7,ROUND(AVERAGE(B4:B11),1),"")</f>
        <v>7.1</v>
      </c>
      <c r="C12" s="19" t="n">
        <f aca="false">IF(COUNT(C4:C11)&gt;=7,ROUND(AVERAGE(C4:C11),1),"")</f>
        <v>7.2</v>
      </c>
      <c r="D12" s="19" t="n">
        <f aca="false">IF(COUNT(D4:D11)&gt;=7,ROUND(AVERAGE(D4:D11),1),"")</f>
        <v>7.8</v>
      </c>
      <c r="E12" s="19" t="n">
        <f aca="false">IF(COUNT(E4:E11)&gt;=7,ROUND(AVERAGE(E4:E11),1),"")</f>
        <v>7.3</v>
      </c>
      <c r="F12" s="19" t="n">
        <f aca="false">IF(COUNT(F4:F11)&gt;=7,ROUND(AVERAGE(F4:F11),1),"")</f>
        <v>8.4</v>
      </c>
      <c r="G12" s="19" t="n">
        <f aca="false">IF(COUNT(G4:G11)&gt;=7,ROUND(AVERAGE(G4:G11),1),"")</f>
        <v>8.7</v>
      </c>
      <c r="H12" s="19" t="n">
        <f aca="false">IF(COUNT(H4:H11)&gt;=7,ROUND(AVERAGE(H4:H11),1),"")</f>
        <v>7.4</v>
      </c>
      <c r="I12" s="19" t="n">
        <f aca="false">IF(COUNT(I4:I11)&gt;=7,ROUND(AVERAGE(I4:I11),1),"")</f>
        <v>8.2</v>
      </c>
    </row>
    <row r="13" customFormat="false" ht="15" hidden="false" customHeight="true" outlineLevel="0" collapsed="false">
      <c r="A13" s="13" t="s">
        <v>120</v>
      </c>
      <c r="B13" s="20" t="n">
        <f aca="false">IF(COUNT($B$12:$I$12)=8,RANK(B12,$B$12:$I$12),"")</f>
        <v>8</v>
      </c>
      <c r="C13" s="20" t="n">
        <f aca="false">IF(COUNT($B$12:$I$12)=8,RANK(C12,$B$12:$I$12),"")</f>
        <v>7</v>
      </c>
      <c r="D13" s="20" t="n">
        <f aca="false">IF(COUNT($B$12:$I$12)=8,RANK(D12,$B$12:$I$12),"")</f>
        <v>4</v>
      </c>
      <c r="E13" s="20" t="n">
        <f aca="false">IF(COUNT($B$12:$I$12)=8,RANK(E12,$B$12:$I$12),"")</f>
        <v>6</v>
      </c>
      <c r="F13" s="20" t="n">
        <f aca="false">IF(COUNT($B$12:$I$12)=8,RANK(F12,$B$12:$I$12),"")</f>
        <v>2</v>
      </c>
      <c r="G13" s="20" t="n">
        <f aca="false">IF(COUNT($B$12:$I$12)=8,RANK(G12,$B$12:$I$12),"")</f>
        <v>1</v>
      </c>
      <c r="H13" s="20" t="n">
        <f aca="false">IF(COUNT($B$12:$I$12)=8,RANK(H12,$B$12:$I$12),"")</f>
        <v>5</v>
      </c>
      <c r="I13" s="20" t="n">
        <f aca="false">IF(COUNT($B$12:$I$12)=8,RANK(I12,$B$12:$I$12),"")</f>
        <v>3</v>
      </c>
    </row>
    <row r="15" customFormat="false" ht="15" hidden="false" customHeight="true" outlineLevel="0" collapsed="false">
      <c r="A15" s="21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9" min="2" style="1" width="11"/>
  </cols>
  <sheetData>
    <row r="1" customFormat="false" ht="15.75" hidden="false" customHeight="true" outlineLevel="0" collapsed="false">
      <c r="A1" s="12" t="s">
        <v>125</v>
      </c>
    </row>
    <row r="2" customFormat="false" ht="15" hidden="false" customHeight="true" outlineLevel="0" collapsed="false">
      <c r="A2" s="13" t="s">
        <v>109</v>
      </c>
      <c r="B2" s="14" t="s">
        <v>46</v>
      </c>
      <c r="C2" s="14" t="s">
        <v>47</v>
      </c>
      <c r="D2" s="14" t="s">
        <v>48</v>
      </c>
      <c r="E2" s="14" t="s">
        <v>49</v>
      </c>
      <c r="F2" s="14" t="s">
        <v>50</v>
      </c>
      <c r="G2" s="14" t="s">
        <v>51</v>
      </c>
      <c r="H2" s="14" t="s">
        <v>52</v>
      </c>
      <c r="I2" s="14" t="s">
        <v>53</v>
      </c>
    </row>
    <row r="3" customFormat="false" ht="15" hidden="false" customHeight="true" outlineLevel="0" collapsed="false">
      <c r="A3" s="16" t="s">
        <v>110</v>
      </c>
      <c r="B3" s="17" t="s">
        <v>18</v>
      </c>
      <c r="C3" s="17" t="s">
        <v>28</v>
      </c>
      <c r="D3" s="17" t="s">
        <v>22</v>
      </c>
      <c r="E3" s="17" t="s">
        <v>25</v>
      </c>
      <c r="F3" s="17" t="s">
        <v>39</v>
      </c>
      <c r="G3" s="17" t="s">
        <v>33</v>
      </c>
      <c r="H3" s="17" t="s">
        <v>36</v>
      </c>
      <c r="I3" s="17" t="s">
        <v>31</v>
      </c>
    </row>
    <row r="4" customFormat="false" ht="15" hidden="false" customHeight="true" outlineLevel="0" collapsed="false">
      <c r="A4" s="8" t="s">
        <v>111</v>
      </c>
      <c r="B4" s="18" t="n">
        <v>7.5</v>
      </c>
      <c r="C4" s="18" t="n">
        <v>4.8</v>
      </c>
      <c r="D4" s="18" t="n">
        <v>5.4</v>
      </c>
      <c r="E4" s="18" t="n">
        <v>3.8</v>
      </c>
      <c r="F4" s="18" t="n">
        <v>3.6</v>
      </c>
      <c r="G4" s="18" t="n">
        <v>5.8</v>
      </c>
      <c r="H4" s="18" t="n">
        <v>5.2</v>
      </c>
      <c r="I4" s="18" t="n">
        <v>5</v>
      </c>
    </row>
    <row r="5" customFormat="false" ht="15" hidden="false" customHeight="true" outlineLevel="0" collapsed="false">
      <c r="A5" s="8" t="s">
        <v>112</v>
      </c>
      <c r="B5" s="18" t="n">
        <v>7</v>
      </c>
      <c r="C5" s="18" t="n">
        <v>6.9</v>
      </c>
      <c r="D5" s="18" t="n">
        <v>8.1</v>
      </c>
      <c r="E5" s="18" t="n">
        <v>6.1</v>
      </c>
      <c r="F5" s="18" t="n">
        <v>3.1</v>
      </c>
      <c r="G5" s="18" t="n">
        <v>7.4</v>
      </c>
      <c r="H5" s="18" t="n">
        <v>5.3</v>
      </c>
      <c r="I5" s="18" t="n">
        <v>8.5</v>
      </c>
    </row>
    <row r="6" customFormat="false" ht="15" hidden="false" customHeight="true" outlineLevel="0" collapsed="false">
      <c r="A6" s="8" t="s">
        <v>113</v>
      </c>
      <c r="B6" s="18" t="n">
        <v>6.8</v>
      </c>
      <c r="C6" s="18" t="n">
        <v>8.8</v>
      </c>
      <c r="D6" s="18" t="n">
        <v>9.3</v>
      </c>
      <c r="E6" s="18" t="n">
        <v>7.4</v>
      </c>
      <c r="F6" s="18" t="n">
        <v>4.8</v>
      </c>
      <c r="G6" s="18" t="n">
        <v>9.1</v>
      </c>
      <c r="H6" s="18" t="n">
        <v>5.6</v>
      </c>
      <c r="I6" s="18" t="n">
        <v>9.5</v>
      </c>
    </row>
    <row r="7" customFormat="false" ht="15" hidden="false" customHeight="true" outlineLevel="0" collapsed="false">
      <c r="A7" s="8" t="s">
        <v>114</v>
      </c>
      <c r="B7" s="18" t="n">
        <v>7.1</v>
      </c>
      <c r="C7" s="18" t="n">
        <v>6.6</v>
      </c>
      <c r="D7" s="18" t="n">
        <v>8.2</v>
      </c>
      <c r="E7" s="18" t="n">
        <v>7.8</v>
      </c>
      <c r="F7" s="18" t="n">
        <v>5.4</v>
      </c>
      <c r="G7" s="18" t="n">
        <v>8.4</v>
      </c>
      <c r="H7" s="18" t="n">
        <v>6.9</v>
      </c>
      <c r="I7" s="18" t="n">
        <v>8.7</v>
      </c>
    </row>
    <row r="8" customFormat="false" ht="15" hidden="false" customHeight="true" outlineLevel="0" collapsed="false">
      <c r="A8" s="8" t="s">
        <v>115</v>
      </c>
      <c r="B8" s="18" t="n">
        <v>7.7</v>
      </c>
      <c r="C8" s="18" t="n">
        <v>7.4</v>
      </c>
      <c r="D8" s="18" t="n">
        <v>8.6</v>
      </c>
      <c r="E8" s="18" t="n">
        <v>7.2</v>
      </c>
      <c r="F8" s="18" t="n">
        <v>4.5</v>
      </c>
      <c r="G8" s="18" t="n">
        <v>8.4</v>
      </c>
      <c r="H8" s="18" t="n">
        <v>6</v>
      </c>
      <c r="I8" s="18" t="n">
        <v>8.8</v>
      </c>
    </row>
    <row r="9" customFormat="false" ht="15" hidden="false" customHeight="true" outlineLevel="0" collapsed="false">
      <c r="A9" s="8" t="s">
        <v>116</v>
      </c>
      <c r="B9" s="18" t="n">
        <v>6.8</v>
      </c>
      <c r="C9" s="18" t="n">
        <v>7.8</v>
      </c>
      <c r="D9" s="18" t="n">
        <v>8.4</v>
      </c>
      <c r="E9" s="18" t="n">
        <v>8</v>
      </c>
      <c r="F9" s="18" t="n">
        <v>4.2</v>
      </c>
      <c r="G9" s="18" t="n">
        <v>8.8</v>
      </c>
      <c r="H9" s="18" t="n">
        <v>6.5</v>
      </c>
      <c r="I9" s="18" t="n">
        <v>8.7</v>
      </c>
    </row>
    <row r="10" customFormat="false" ht="15" hidden="false" customHeight="true" outlineLevel="0" collapsed="false">
      <c r="A10" s="8" t="s">
        <v>117</v>
      </c>
      <c r="B10" s="18" t="n">
        <v>8.8</v>
      </c>
      <c r="C10" s="18" t="n">
        <v>7.1</v>
      </c>
      <c r="D10" s="18" t="n">
        <v>8</v>
      </c>
      <c r="E10" s="18" t="n">
        <v>6.8</v>
      </c>
      <c r="F10" s="18" t="n">
        <v>4.4</v>
      </c>
      <c r="G10" s="18" t="n">
        <v>7.7</v>
      </c>
      <c r="H10" s="18" t="n">
        <v>6.5</v>
      </c>
      <c r="I10" s="18" t="n">
        <v>8.5</v>
      </c>
    </row>
    <row r="11" customFormat="false" ht="15" hidden="false" customHeight="true" outlineLevel="0" collapsed="false">
      <c r="A11" s="8" t="s">
        <v>118</v>
      </c>
      <c r="B11" s="18" t="n">
        <v>6.5</v>
      </c>
      <c r="C11" s="18" t="n">
        <v>8.8</v>
      </c>
      <c r="D11" s="18" t="n">
        <v>8.5</v>
      </c>
      <c r="E11" s="18" t="n">
        <v>7.8</v>
      </c>
      <c r="F11" s="18" t="n">
        <v>4.5</v>
      </c>
      <c r="G11" s="18" t="n">
        <v>8.2</v>
      </c>
      <c r="H11" s="18" t="n">
        <v>6</v>
      </c>
      <c r="I11" s="18" t="n">
        <v>9</v>
      </c>
    </row>
    <row r="12" customFormat="false" ht="15" hidden="false" customHeight="true" outlineLevel="0" collapsed="false">
      <c r="A12" s="13" t="s">
        <v>119</v>
      </c>
      <c r="B12" s="19" t="n">
        <f aca="false">IF(COUNT(B4:B11)&gt;=7,ROUND(AVERAGE(B4:B11),1),"")</f>
        <v>7.3</v>
      </c>
      <c r="C12" s="19" t="n">
        <f aca="false">IF(COUNT(C4:C11)&gt;=7,ROUND(AVERAGE(C4:C11),1),"")</f>
        <v>7.3</v>
      </c>
      <c r="D12" s="19" t="n">
        <f aca="false">IF(COUNT(D4:D11)&gt;=7,ROUND(AVERAGE(D4:D11),1),"")</f>
        <v>8.1</v>
      </c>
      <c r="E12" s="19" t="n">
        <f aca="false">IF(COUNT(E4:E11)&gt;=7,ROUND(AVERAGE(E4:E11),1),"")</f>
        <v>6.9</v>
      </c>
      <c r="F12" s="19" t="n">
        <f aca="false">IF(COUNT(F4:F11)&gt;=7,ROUND(AVERAGE(F4:F11),1),"")</f>
        <v>4.3</v>
      </c>
      <c r="G12" s="19" t="n">
        <f aca="false">IF(COUNT(G4:G11)&gt;=7,ROUND(AVERAGE(G4:G11),1),"")</f>
        <v>8</v>
      </c>
      <c r="H12" s="19" t="n">
        <f aca="false">IF(COUNT(H4:H11)&gt;=7,ROUND(AVERAGE(H4:H11),1),"")</f>
        <v>6</v>
      </c>
      <c r="I12" s="19" t="n">
        <f aca="false">IF(COUNT(I4:I11)&gt;=7,ROUND(AVERAGE(I4:I11),1),"")</f>
        <v>8.3</v>
      </c>
    </row>
    <row r="13" customFormat="false" ht="15" hidden="false" customHeight="true" outlineLevel="0" collapsed="false">
      <c r="A13" s="13" t="s">
        <v>120</v>
      </c>
      <c r="B13" s="20" t="n">
        <f aca="false">IF(COUNT($B$12:$I$12)=8,RANK(B12,$B$12:$I$12),"")</f>
        <v>4</v>
      </c>
      <c r="C13" s="20" t="n">
        <f aca="false">IF(COUNT($B$12:$I$12)=8,RANK(C12,$B$12:$I$12),"")</f>
        <v>4</v>
      </c>
      <c r="D13" s="20" t="n">
        <f aca="false">IF(COUNT($B$12:$I$12)=8,RANK(D12,$B$12:$I$12),"")</f>
        <v>2</v>
      </c>
      <c r="E13" s="20" t="n">
        <f aca="false">IF(COUNT($B$12:$I$12)=8,RANK(E12,$B$12:$I$12),"")</f>
        <v>6</v>
      </c>
      <c r="F13" s="20" t="n">
        <f aca="false">IF(COUNT($B$12:$I$12)=8,RANK(F12,$B$12:$I$12),"")</f>
        <v>8</v>
      </c>
      <c r="G13" s="20" t="n">
        <f aca="false">IF(COUNT($B$12:$I$12)=8,RANK(G12,$B$12:$I$12),"")</f>
        <v>3</v>
      </c>
      <c r="H13" s="20" t="n">
        <f aca="false">IF(COUNT($B$12:$I$12)=8,RANK(H12,$B$12:$I$12),"")</f>
        <v>7</v>
      </c>
      <c r="I13" s="20" t="n">
        <f aca="false">IF(COUNT($B$12:$I$12)=8,RANK(I12,$B$12:$I$12),"")</f>
        <v>1</v>
      </c>
    </row>
    <row r="15" customFormat="false" ht="15" hidden="false" customHeight="true" outlineLevel="0" collapsed="false">
      <c r="A15" s="21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9" min="2" style="1" width="11"/>
  </cols>
  <sheetData>
    <row r="1" customFormat="false" ht="15.75" hidden="false" customHeight="true" outlineLevel="0" collapsed="false">
      <c r="A1" s="12" t="s">
        <v>126</v>
      </c>
    </row>
    <row r="3" customFormat="false" ht="15" hidden="false" customHeight="true" outlineLevel="0" collapsed="false">
      <c r="A3" s="13" t="s">
        <v>127</v>
      </c>
      <c r="B3" s="14" t="s">
        <v>54</v>
      </c>
      <c r="C3" s="14" t="s">
        <v>55</v>
      </c>
      <c r="D3" s="14" t="s">
        <v>56</v>
      </c>
      <c r="E3" s="14" t="s">
        <v>57</v>
      </c>
      <c r="F3" s="14" t="s">
        <v>58</v>
      </c>
      <c r="G3" s="14" t="s">
        <v>128</v>
      </c>
      <c r="H3" s="14" t="s">
        <v>129</v>
      </c>
      <c r="I3" s="14" t="s">
        <v>130</v>
      </c>
    </row>
    <row r="4" customFormat="false" ht="15" hidden="false" customHeight="true" outlineLevel="0" collapsed="false">
      <c r="A4" s="22" t="s">
        <v>18</v>
      </c>
      <c r="B4" s="23" t="n">
        <f aca="false">IFERROR(INDEX('Event 1'!$B$12:$I$12,MATCH($A4,'Event 1'!$B$3:$I$3,0)),"")</f>
        <v>7.7</v>
      </c>
      <c r="C4" s="23" t="n">
        <f aca="false">IFERROR(INDEX('Event 2'!$B$12:$I$12,MATCH($A4,'Event 2'!$B$3:$I$3,0)),"")</f>
        <v>8.1</v>
      </c>
      <c r="D4" s="23" t="n">
        <f aca="false">IFERROR(INDEX('Event 3'!$B$12:$I$12,MATCH($A4,'Event 3'!$B$3:$I$3,0)),"")</f>
        <v>8.5</v>
      </c>
      <c r="E4" s="23" t="n">
        <f aca="false">IFERROR(INDEX('Event 4'!$B$12:$I$12,MATCH($A4,'Event 4'!$B$3:$I$3,0)),"")</f>
        <v>7.8</v>
      </c>
      <c r="F4" s="23" t="n">
        <f aca="false">IFERROR(INDEX('Event 5'!$B$12:$I$12,MATCH($A4,'Event 5'!$B$3:$I$3,0)),"")</f>
        <v>7.3</v>
      </c>
      <c r="G4" s="19" t="n">
        <f aca="false">IF(COUNT(B4:F4)=5,SUM(B4:F4),"")</f>
        <v>39.4</v>
      </c>
      <c r="H4" s="20" t="n">
        <f aca="false">IF(COUNT(B4:F4)=5,N(INDEX('Event 1'!$B$13:$I$13,MATCH($A4,'Event 1'!$B$3:$I$3,0))=1)+N(INDEX('Event 2'!$B$13:$I$13,MATCH($A4,'Event 2'!$B$3:$I$3,0))=1)+N(INDEX('Event 3'!$B$13:$I$13,MATCH($A4,'Event 3'!$B$3:$I$3,0))=1)+N(INDEX('Event 4'!$B$13:$I$13,MATCH($A4,'Event 4'!$B$3:$I$3,0))=1)+N(INDEX('Event 5'!$B$13:$I$13,MATCH($A4,'Event 5'!$B$3:$I$3,0))=1),"")</f>
        <v>0</v>
      </c>
      <c r="I4" s="20" t="n">
        <f aca="false">IF(COUNT($B$4:$F$11)=40,RANK(G4,$G$4:$G$11),"")</f>
        <v>3</v>
      </c>
    </row>
    <row r="5" customFormat="false" ht="15" hidden="false" customHeight="true" outlineLevel="0" collapsed="false">
      <c r="A5" s="22" t="s">
        <v>22</v>
      </c>
      <c r="B5" s="23" t="n">
        <f aca="false">IFERROR(INDEX('Event 1'!$B$12:$I$12,MATCH($A5,'Event 1'!$B$3:$I$3,0)),"")</f>
        <v>8.6</v>
      </c>
      <c r="C5" s="23" t="n">
        <f aca="false">IFERROR(INDEX('Event 2'!$B$12:$I$12,MATCH($A5,'Event 2'!$B$3:$I$3,0)),"")</f>
        <v>8.6</v>
      </c>
      <c r="D5" s="23" t="n">
        <f aca="false">IFERROR(INDEX('Event 3'!$B$12:$I$12,MATCH($A5,'Event 3'!$B$3:$I$3,0)),"")</f>
        <v>9.1</v>
      </c>
      <c r="E5" s="23" t="n">
        <f aca="false">IFERROR(INDEX('Event 4'!$B$12:$I$12,MATCH($A5,'Event 4'!$B$3:$I$3,0)),"")</f>
        <v>8.4</v>
      </c>
      <c r="F5" s="23" t="n">
        <f aca="false">IFERROR(INDEX('Event 5'!$B$12:$I$12,MATCH($A5,'Event 5'!$B$3:$I$3,0)),"")</f>
        <v>8.1</v>
      </c>
      <c r="G5" s="19" t="n">
        <f aca="false">IF(COUNT(B5:F5)=5,SUM(B5:F5),"")</f>
        <v>42.8</v>
      </c>
      <c r="H5" s="20" t="n">
        <f aca="false">IF(COUNT(B5:F5)=5,N(INDEX('Event 1'!$B$13:$I$13,MATCH($A5,'Event 1'!$B$3:$I$3,0))=1)+N(INDEX('Event 2'!$B$13:$I$13,MATCH($A5,'Event 2'!$B$3:$I$3,0))=1)+N(INDEX('Event 3'!$B$13:$I$13,MATCH($A5,'Event 3'!$B$3:$I$3,0))=1)+N(INDEX('Event 4'!$B$13:$I$13,MATCH($A5,'Event 4'!$B$3:$I$3,0))=1)+N(INDEX('Event 5'!$B$13:$I$13,MATCH($A5,'Event 5'!$B$3:$I$3,0))=1),"")</f>
        <v>3</v>
      </c>
      <c r="I5" s="20" t="n">
        <f aca="false">IF(COUNT($B$4:$F$11)=40,RANK(G5,$G$4:$G$11),"")</f>
        <v>1</v>
      </c>
    </row>
    <row r="6" customFormat="false" ht="15" hidden="false" customHeight="true" outlineLevel="0" collapsed="false">
      <c r="A6" s="22" t="s">
        <v>25</v>
      </c>
      <c r="B6" s="23" t="n">
        <f aca="false">IFERROR(INDEX('Event 1'!$B$12:$I$12,MATCH($A6,'Event 1'!$B$3:$I$3,0)),"")</f>
        <v>7.9</v>
      </c>
      <c r="C6" s="23" t="n">
        <f aca="false">IFERROR(INDEX('Event 2'!$B$12:$I$12,MATCH($A6,'Event 2'!$B$3:$I$3,0)),"")</f>
        <v>7.1</v>
      </c>
      <c r="D6" s="23" t="n">
        <f aca="false">IFERROR(INDEX('Event 3'!$B$12:$I$12,MATCH($A6,'Event 3'!$B$3:$I$3,0)),"")</f>
        <v>5.8</v>
      </c>
      <c r="E6" s="23" t="n">
        <f aca="false">IFERROR(INDEX('Event 4'!$B$12:$I$12,MATCH($A6,'Event 4'!$B$3:$I$3,0)),"")</f>
        <v>7.3</v>
      </c>
      <c r="F6" s="23" t="n">
        <f aca="false">IFERROR(INDEX('Event 5'!$B$12:$I$12,MATCH($A6,'Event 5'!$B$3:$I$3,0)),"")</f>
        <v>6.9</v>
      </c>
      <c r="G6" s="19" t="n">
        <f aca="false">IF(COUNT(B6:F6)=5,SUM(B6:F6),"")</f>
        <v>35</v>
      </c>
      <c r="H6" s="20" t="n">
        <f aca="false">IF(COUNT(B6:F6)=5,N(INDEX('Event 1'!$B$13:$I$13,MATCH($A6,'Event 1'!$B$3:$I$3,0))=1)+N(INDEX('Event 2'!$B$13:$I$13,MATCH($A6,'Event 2'!$B$3:$I$3,0))=1)+N(INDEX('Event 3'!$B$13:$I$13,MATCH($A6,'Event 3'!$B$3:$I$3,0))=1)+N(INDEX('Event 4'!$B$13:$I$13,MATCH($A6,'Event 4'!$B$3:$I$3,0))=1)+N(INDEX('Event 5'!$B$13:$I$13,MATCH($A6,'Event 5'!$B$3:$I$3,0))=1),"")</f>
        <v>0</v>
      </c>
      <c r="I6" s="20" t="n">
        <f aca="false">IF(COUNT($B$4:$F$11)=40,RANK(G6,$G$4:$G$11),"")</f>
        <v>7</v>
      </c>
    </row>
    <row r="7" customFormat="false" ht="15" hidden="false" customHeight="true" outlineLevel="0" collapsed="false">
      <c r="A7" s="22" t="s">
        <v>28</v>
      </c>
      <c r="B7" s="23" t="n">
        <f aca="false">IFERROR(INDEX('Event 1'!$B$12:$I$12,MATCH($A7,'Event 1'!$B$3:$I$3,0)),"")</f>
        <v>8.4</v>
      </c>
      <c r="C7" s="23" t="n">
        <f aca="false">IFERROR(INDEX('Event 2'!$B$12:$I$12,MATCH($A7,'Event 2'!$B$3:$I$3,0)),"")</f>
        <v>6.6</v>
      </c>
      <c r="D7" s="23" t="n">
        <f aca="false">IFERROR(INDEX('Event 3'!$B$12:$I$12,MATCH($A7,'Event 3'!$B$3:$I$3,0)),"")</f>
        <v>8.1</v>
      </c>
      <c r="E7" s="23" t="n">
        <f aca="false">IFERROR(INDEX('Event 4'!$B$12:$I$12,MATCH($A7,'Event 4'!$B$3:$I$3,0)),"")</f>
        <v>8.7</v>
      </c>
      <c r="F7" s="23" t="n">
        <f aca="false">IFERROR(INDEX('Event 5'!$B$12:$I$12,MATCH($A7,'Event 5'!$B$3:$I$3,0)),"")</f>
        <v>7.3</v>
      </c>
      <c r="G7" s="19" t="n">
        <f aca="false">IF(COUNT(B7:F7)=5,SUM(B7:F7),"")</f>
        <v>39.1</v>
      </c>
      <c r="H7" s="20" t="n">
        <f aca="false">IF(COUNT(B7:F7)=5,N(INDEX('Event 1'!$B$13:$I$13,MATCH($A7,'Event 1'!$B$3:$I$3,0))=1)+N(INDEX('Event 2'!$B$13:$I$13,MATCH($A7,'Event 2'!$B$3:$I$3,0))=1)+N(INDEX('Event 3'!$B$13:$I$13,MATCH($A7,'Event 3'!$B$3:$I$3,0))=1)+N(INDEX('Event 4'!$B$13:$I$13,MATCH($A7,'Event 4'!$B$3:$I$3,0))=1)+N(INDEX('Event 5'!$B$13:$I$13,MATCH($A7,'Event 5'!$B$3:$I$3,0))=1),"")</f>
        <v>1</v>
      </c>
      <c r="I7" s="20" t="n">
        <f aca="false">IF(COUNT($B$4:$F$11)=40,RANK(G7,$G$4:$G$11),"")</f>
        <v>5</v>
      </c>
    </row>
    <row r="8" customFormat="false" ht="15" hidden="false" customHeight="true" outlineLevel="0" collapsed="false">
      <c r="A8" s="22" t="s">
        <v>31</v>
      </c>
      <c r="B8" s="23" t="n">
        <f aca="false">IFERROR(INDEX('Event 1'!$B$12:$I$12,MATCH($A8,'Event 1'!$B$3:$I$3,0)),"")</f>
        <v>8.6</v>
      </c>
      <c r="C8" s="23" t="n">
        <f aca="false">IFERROR(INDEX('Event 2'!$B$12:$I$12,MATCH($A8,'Event 2'!$B$3:$I$3,0)),"")</f>
        <v>8.4</v>
      </c>
      <c r="D8" s="23" t="n">
        <f aca="false">IFERROR(INDEX('Event 3'!$B$12:$I$12,MATCH($A8,'Event 3'!$B$3:$I$3,0)),"")</f>
        <v>8.8</v>
      </c>
      <c r="E8" s="23" t="n">
        <f aca="false">IFERROR(INDEX('Event 4'!$B$12:$I$12,MATCH($A8,'Event 4'!$B$3:$I$3,0)),"")</f>
        <v>8.2</v>
      </c>
      <c r="F8" s="23" t="n">
        <f aca="false">IFERROR(INDEX('Event 5'!$B$12:$I$12,MATCH($A8,'Event 5'!$B$3:$I$3,0)),"")</f>
        <v>8.3</v>
      </c>
      <c r="G8" s="19" t="n">
        <f aca="false">IF(COUNT(B8:F8)=5,SUM(B8:F8),"")</f>
        <v>42.3</v>
      </c>
      <c r="H8" s="20" t="n">
        <f aca="false">IF(COUNT(B8:F8)=5,N(INDEX('Event 1'!$B$13:$I$13,MATCH($A8,'Event 1'!$B$3:$I$3,0))=1)+N(INDEX('Event 2'!$B$13:$I$13,MATCH($A8,'Event 2'!$B$3:$I$3,0))=1)+N(INDEX('Event 3'!$B$13:$I$13,MATCH($A8,'Event 3'!$B$3:$I$3,0))=1)+N(INDEX('Event 4'!$B$13:$I$13,MATCH($A8,'Event 4'!$B$3:$I$3,0))=1)+N(INDEX('Event 5'!$B$13:$I$13,MATCH($A8,'Event 5'!$B$3:$I$3,0))=1),"")</f>
        <v>2</v>
      </c>
      <c r="I8" s="20" t="n">
        <f aca="false">IF(COUNT($B$4:$F$11)=40,RANK(G8,$G$4:$G$11),"")</f>
        <v>2</v>
      </c>
    </row>
    <row r="9" customFormat="false" ht="15" hidden="false" customHeight="true" outlineLevel="0" collapsed="false">
      <c r="A9" s="22" t="s">
        <v>33</v>
      </c>
      <c r="B9" s="23" t="n">
        <f aca="false">IFERROR(INDEX('Event 1'!$B$12:$I$12,MATCH($A9,'Event 1'!$B$3:$I$3,0)),"")</f>
        <v>8.1</v>
      </c>
      <c r="C9" s="23" t="n">
        <f aca="false">IFERROR(INDEX('Event 2'!$B$12:$I$12,MATCH($A9,'Event 2'!$B$3:$I$3,0)),"")</f>
        <v>7.3</v>
      </c>
      <c r="D9" s="23" t="n">
        <f aca="false">IFERROR(INDEX('Event 3'!$B$12:$I$12,MATCH($A9,'Event 3'!$B$3:$I$3,0)),"")</f>
        <v>8.4</v>
      </c>
      <c r="E9" s="23" t="n">
        <f aca="false">IFERROR(INDEX('Event 4'!$B$12:$I$12,MATCH($A9,'Event 4'!$B$3:$I$3,0)),"")</f>
        <v>7.4</v>
      </c>
      <c r="F9" s="23" t="n">
        <f aca="false">IFERROR(INDEX('Event 5'!$B$12:$I$12,MATCH($A9,'Event 5'!$B$3:$I$3,0)),"")</f>
        <v>8</v>
      </c>
      <c r="G9" s="19" t="n">
        <f aca="false">IF(COUNT(B9:F9)=5,SUM(B9:F9),"")</f>
        <v>39.2</v>
      </c>
      <c r="H9" s="20" t="n">
        <f aca="false">IF(COUNT(B9:F9)=5,N(INDEX('Event 1'!$B$13:$I$13,MATCH($A9,'Event 1'!$B$3:$I$3,0))=1)+N(INDEX('Event 2'!$B$13:$I$13,MATCH($A9,'Event 2'!$B$3:$I$3,0))=1)+N(INDEX('Event 3'!$B$13:$I$13,MATCH($A9,'Event 3'!$B$3:$I$3,0))=1)+N(INDEX('Event 4'!$B$13:$I$13,MATCH($A9,'Event 4'!$B$3:$I$3,0))=1)+N(INDEX('Event 5'!$B$13:$I$13,MATCH($A9,'Event 5'!$B$3:$I$3,0))=1),"")</f>
        <v>0</v>
      </c>
      <c r="I9" s="20" t="n">
        <f aca="false">IF(COUNT($B$4:$F$11)=40,RANK(G9,$G$4:$G$11),"")</f>
        <v>4</v>
      </c>
    </row>
    <row r="10" customFormat="false" ht="15" hidden="false" customHeight="true" outlineLevel="0" collapsed="false">
      <c r="A10" s="22" t="s">
        <v>36</v>
      </c>
      <c r="B10" s="23" t="n">
        <f aca="false">IFERROR(INDEX('Event 1'!$B$12:$I$12,MATCH($A10,'Event 1'!$B$3:$I$3,0)),"")</f>
        <v>7.8</v>
      </c>
      <c r="C10" s="23" t="n">
        <f aca="false">IFERROR(INDEX('Event 2'!$B$12:$I$12,MATCH($A10,'Event 2'!$B$3:$I$3,0)),"")</f>
        <v>8</v>
      </c>
      <c r="D10" s="23" t="n">
        <f aca="false">IFERROR(INDEX('Event 3'!$B$12:$I$12,MATCH($A10,'Event 3'!$B$3:$I$3,0)),"")</f>
        <v>6.3</v>
      </c>
      <c r="E10" s="23" t="n">
        <f aca="false">IFERROR(INDEX('Event 4'!$B$12:$I$12,MATCH($A10,'Event 4'!$B$3:$I$3,0)),"")</f>
        <v>7.2</v>
      </c>
      <c r="F10" s="23" t="n">
        <f aca="false">IFERROR(INDEX('Event 5'!$B$12:$I$12,MATCH($A10,'Event 5'!$B$3:$I$3,0)),"")</f>
        <v>6</v>
      </c>
      <c r="G10" s="19" t="n">
        <f aca="false">IF(COUNT(B10:F10)=5,SUM(B10:F10),"")</f>
        <v>35.3</v>
      </c>
      <c r="H10" s="20" t="n">
        <f aca="false">IF(COUNT(B10:F10)=5,N(INDEX('Event 1'!$B$13:$I$13,MATCH($A10,'Event 1'!$B$3:$I$3,0))=1)+N(INDEX('Event 2'!$B$13:$I$13,MATCH($A10,'Event 2'!$B$3:$I$3,0))=1)+N(INDEX('Event 3'!$B$13:$I$13,MATCH($A10,'Event 3'!$B$3:$I$3,0))=1)+N(INDEX('Event 4'!$B$13:$I$13,MATCH($A10,'Event 4'!$B$3:$I$3,0))=1)+N(INDEX('Event 5'!$B$13:$I$13,MATCH($A10,'Event 5'!$B$3:$I$3,0))=1),"")</f>
        <v>0</v>
      </c>
      <c r="I10" s="20" t="n">
        <f aca="false">IF(COUNT($B$4:$F$11)=40,RANK(G10,$G$4:$G$11),"")</f>
        <v>6</v>
      </c>
    </row>
    <row r="11" customFormat="false" ht="15" hidden="false" customHeight="true" outlineLevel="0" collapsed="false">
      <c r="A11" s="22" t="s">
        <v>39</v>
      </c>
      <c r="B11" s="23" t="n">
        <f aca="false">IFERROR(INDEX('Event 1'!$B$12:$I$12,MATCH($A11,'Event 1'!$B$3:$I$3,0)),"")</f>
        <v>7</v>
      </c>
      <c r="C11" s="23" t="n">
        <f aca="false">IFERROR(INDEX('Event 2'!$B$12:$I$12,MATCH($A11,'Event 2'!$B$3:$I$3,0)),"")</f>
        <v>0.4</v>
      </c>
      <c r="D11" s="23" t="n">
        <f aca="false">IFERROR(INDEX('Event 3'!$B$12:$I$12,MATCH($A11,'Event 3'!$B$3:$I$3,0)),"")</f>
        <v>5.3</v>
      </c>
      <c r="E11" s="23" t="n">
        <f aca="false">IFERROR(INDEX('Event 4'!$B$12:$I$12,MATCH($A11,'Event 4'!$B$3:$I$3,0)),"")</f>
        <v>7.1</v>
      </c>
      <c r="F11" s="23" t="n">
        <f aca="false">IFERROR(INDEX('Event 5'!$B$12:$I$12,MATCH($A11,'Event 5'!$B$3:$I$3,0)),"")</f>
        <v>4.3</v>
      </c>
      <c r="G11" s="19" t="n">
        <f aca="false">IF(COUNT(B11:F11)=5,SUM(B11:F11),"")</f>
        <v>24.1</v>
      </c>
      <c r="H11" s="20" t="n">
        <f aca="false">IF(COUNT(B11:F11)=5,N(INDEX('Event 1'!$B$13:$I$13,MATCH($A11,'Event 1'!$B$3:$I$3,0))=1)+N(INDEX('Event 2'!$B$13:$I$13,MATCH($A11,'Event 2'!$B$3:$I$3,0))=1)+N(INDEX('Event 3'!$B$13:$I$13,MATCH($A11,'Event 3'!$B$3:$I$3,0))=1)+N(INDEX('Event 4'!$B$13:$I$13,MATCH($A11,'Event 4'!$B$3:$I$3,0))=1)+N(INDEX('Event 5'!$B$13:$I$13,MATCH($A11,'Event 5'!$B$3:$I$3,0))=1),"")</f>
        <v>0</v>
      </c>
      <c r="I11" s="20" t="n">
        <f aca="false">IF(COUNT($B$4:$F$11)=40,RANK(G11,$G$4:$G$11),"")</f>
        <v>8</v>
      </c>
    </row>
    <row r="13" customFormat="false" ht="15" hidden="false" customHeight="true" outlineLevel="0" collapsed="false">
      <c r="A13" s="21" t="s">
        <v>131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0"/>
    <col collapsed="false" customWidth="true" hidden="false" outlineLevel="0" max="3" min="3" style="1" width="16"/>
    <col collapsed="false" customWidth="true" hidden="false" outlineLevel="0" max="6" min="4" style="1" width="22"/>
  </cols>
  <sheetData>
    <row r="1" customFormat="false" ht="15.75" hidden="false" customHeight="true" outlineLevel="0" collapsed="false">
      <c r="A1" s="12" t="s">
        <v>132</v>
      </c>
    </row>
    <row r="2" customFormat="false" ht="15" hidden="false" customHeight="true" outlineLevel="0" collapsed="false">
      <c r="A2" s="21" t="s">
        <v>133</v>
      </c>
    </row>
    <row r="4" customFormat="false" ht="15" hidden="false" customHeight="true" outlineLevel="0" collapsed="false">
      <c r="A4" s="13" t="s">
        <v>134</v>
      </c>
      <c r="B4" s="13" t="s">
        <v>45</v>
      </c>
      <c r="C4" s="13" t="s">
        <v>135</v>
      </c>
      <c r="D4" s="13" t="s">
        <v>136</v>
      </c>
      <c r="E4" s="13" t="s">
        <v>137</v>
      </c>
      <c r="F4" s="13" t="s">
        <v>138</v>
      </c>
    </row>
    <row r="5" customFormat="false" ht="15" hidden="false" customHeight="true" outlineLevel="0" collapsed="false">
      <c r="A5" s="8" t="s">
        <v>18</v>
      </c>
      <c r="B5" s="8" t="s">
        <v>54</v>
      </c>
      <c r="C5" s="15" t="s">
        <v>51</v>
      </c>
      <c r="D5" s="23" t="n">
        <f aca="false">IF(COUNT('Event 1'!G4:G11)=8,'Event 1'!G4,"")</f>
        <v>8.6</v>
      </c>
      <c r="E5" s="24" t="n">
        <f aca="false">IF(COUNT('Event 1'!G4:G11)=8,ROUND((SUM('Event 1'!G4:G11)-'Event 1'!G4)/7,2),"")</f>
        <v>7.56</v>
      </c>
      <c r="F5" s="24" t="n">
        <f aca="false">IF(COUNT('Event 1'!G4:G11)=8,ROUND(D5-E5,2),"")</f>
        <v>1.04</v>
      </c>
    </row>
    <row r="6" customFormat="false" ht="15" hidden="false" customHeight="true" outlineLevel="0" collapsed="false">
      <c r="A6" s="8" t="s">
        <v>18</v>
      </c>
      <c r="B6" s="8" t="s">
        <v>55</v>
      </c>
      <c r="C6" s="15" t="s">
        <v>47</v>
      </c>
      <c r="D6" s="23" t="n">
        <f aca="false">IF(COUNT('Event 2'!C4:C11)=8,'Event 2'!C4,"")</f>
        <v>9</v>
      </c>
      <c r="E6" s="24" t="n">
        <f aca="false">IF(COUNT('Event 2'!C4:C11)=8,ROUND((SUM('Event 2'!C4:C11)-'Event 2'!C4)/7,2),"")</f>
        <v>7.97</v>
      </c>
      <c r="F6" s="24" t="n">
        <f aca="false">IF(COUNT('Event 2'!C4:C11)=8,ROUND(D6-E6,2),"")</f>
        <v>1.03</v>
      </c>
    </row>
    <row r="7" customFormat="false" ht="15" hidden="false" customHeight="true" outlineLevel="0" collapsed="false">
      <c r="A7" s="8" t="s">
        <v>18</v>
      </c>
      <c r="B7" s="8" t="s">
        <v>56</v>
      </c>
      <c r="C7" s="15" t="s">
        <v>53</v>
      </c>
      <c r="D7" s="23" t="n">
        <f aca="false">IF(COUNT('Event 3'!I4:I11)=8,'Event 3'!I4,"")</f>
        <v>9.1</v>
      </c>
      <c r="E7" s="24" t="n">
        <f aca="false">IF(COUNT('Event 3'!I4:I11)=8,ROUND((SUM('Event 3'!I4:I11)-'Event 3'!I4)/7,2),"")</f>
        <v>8.46</v>
      </c>
      <c r="F7" s="24" t="n">
        <f aca="false">IF(COUNT('Event 3'!I4:I11)=8,ROUND(D7-E7,2),"")</f>
        <v>0.64</v>
      </c>
    </row>
    <row r="8" customFormat="false" ht="15" hidden="false" customHeight="true" outlineLevel="0" collapsed="false">
      <c r="A8" s="8" t="s">
        <v>18</v>
      </c>
      <c r="B8" s="8" t="s">
        <v>57</v>
      </c>
      <c r="C8" s="15" t="s">
        <v>48</v>
      </c>
      <c r="D8" s="23" t="n">
        <f aca="false">IF(COUNT('Event 4'!D4:D11)=8,'Event 4'!D4,"")</f>
        <v>8</v>
      </c>
      <c r="E8" s="24" t="n">
        <f aca="false">IF(COUNT('Event 4'!D4:D11)=8,ROUND((SUM('Event 4'!D4:D11)-'Event 4'!D4)/7,2),"")</f>
        <v>7.81</v>
      </c>
      <c r="F8" s="24" t="n">
        <f aca="false">IF(COUNT('Event 4'!D4:D11)=8,ROUND(D8-E8,2),"")</f>
        <v>0.19</v>
      </c>
    </row>
    <row r="9" customFormat="false" ht="15" hidden="false" customHeight="true" outlineLevel="0" collapsed="false">
      <c r="A9" s="8" t="s">
        <v>18</v>
      </c>
      <c r="B9" s="8" t="s">
        <v>58</v>
      </c>
      <c r="C9" s="15" t="s">
        <v>46</v>
      </c>
      <c r="D9" s="23" t="n">
        <f aca="false">IF(COUNT('Event 5'!B4:B11)=8,'Event 5'!B4,"")</f>
        <v>7.5</v>
      </c>
      <c r="E9" s="24" t="n">
        <f aca="false">IF(COUNT('Event 5'!B4:B11)=8,ROUND((SUM('Event 5'!B4:B11)-'Event 5'!B4)/7,2),"")</f>
        <v>7.24</v>
      </c>
      <c r="F9" s="24" t="n">
        <f aca="false">IF(COUNT('Event 5'!B4:B11)=8,ROUND(D9-E9,2),"")</f>
        <v>0.26</v>
      </c>
    </row>
    <row r="10" customFormat="false" ht="15" hidden="false" customHeight="true" outlineLevel="0" collapsed="false">
      <c r="A10" s="8" t="s">
        <v>22</v>
      </c>
      <c r="B10" s="8" t="s">
        <v>54</v>
      </c>
      <c r="C10" s="15" t="s">
        <v>49</v>
      </c>
      <c r="D10" s="23" t="n">
        <f aca="false">IF(COUNT('Event 1'!E4:E11)=8,'Event 1'!E5,"")</f>
        <v>8.4</v>
      </c>
      <c r="E10" s="24" t="n">
        <f aca="false">IF(COUNT('Event 1'!E4:E11)=8,ROUND((SUM('Event 1'!E4:E11)-'Event 1'!E5)/7,2),"")</f>
        <v>8.57</v>
      </c>
      <c r="F10" s="24" t="n">
        <f aca="false">IF(COUNT('Event 1'!E4:E11)=8,ROUND(D10-E10,2),"")</f>
        <v>-0.17</v>
      </c>
    </row>
    <row r="11" customFormat="false" ht="15" hidden="false" customHeight="true" outlineLevel="0" collapsed="false">
      <c r="A11" s="8" t="s">
        <v>22</v>
      </c>
      <c r="B11" s="8" t="s">
        <v>55</v>
      </c>
      <c r="C11" s="15" t="s">
        <v>52</v>
      </c>
      <c r="D11" s="23" t="n">
        <f aca="false">IF(COUNT('Event 2'!H4:H11)=8,'Event 2'!H5,"")</f>
        <v>9.2</v>
      </c>
      <c r="E11" s="24" t="n">
        <f aca="false">IF(COUNT('Event 2'!H4:H11)=8,ROUND((SUM('Event 2'!H4:H11)-'Event 2'!H5)/7,2),"")</f>
        <v>8.47</v>
      </c>
      <c r="F11" s="24" t="n">
        <f aca="false">IF(COUNT('Event 2'!H4:H11)=8,ROUND(D11-E11,2),"")</f>
        <v>0.73</v>
      </c>
    </row>
    <row r="12" customFormat="false" ht="15" hidden="false" customHeight="true" outlineLevel="0" collapsed="false">
      <c r="A12" s="8" t="s">
        <v>22</v>
      </c>
      <c r="B12" s="8" t="s">
        <v>56</v>
      </c>
      <c r="C12" s="15" t="s">
        <v>52</v>
      </c>
      <c r="D12" s="23" t="n">
        <f aca="false">IF(COUNT('Event 3'!H4:H11)=8,'Event 3'!H5,"")</f>
        <v>8.8</v>
      </c>
      <c r="E12" s="24" t="n">
        <f aca="false">IF(COUNT('Event 3'!H4:H11)=8,ROUND((SUM('Event 3'!H4:H11)-'Event 3'!H5)/7,2),"")</f>
        <v>9.16</v>
      </c>
      <c r="F12" s="24" t="n">
        <f aca="false">IF(COUNT('Event 3'!H4:H11)=8,ROUND(D12-E12,2),"")</f>
        <v>-0.36</v>
      </c>
    </row>
    <row r="13" customFormat="false" ht="15" hidden="false" customHeight="true" outlineLevel="0" collapsed="false">
      <c r="A13" s="8" t="s">
        <v>22</v>
      </c>
      <c r="B13" s="8" t="s">
        <v>57</v>
      </c>
      <c r="C13" s="15" t="s">
        <v>50</v>
      </c>
      <c r="D13" s="23" t="n">
        <f aca="false">IF(COUNT('Event 4'!F4:F11)=8,'Event 4'!F5,"")</f>
        <v>7.8</v>
      </c>
      <c r="E13" s="24" t="n">
        <f aca="false">IF(COUNT('Event 4'!F4:F11)=8,ROUND((SUM('Event 4'!F4:F11)-'Event 4'!F5)/7,2),"")</f>
        <v>8.49</v>
      </c>
      <c r="F13" s="24" t="n">
        <f aca="false">IF(COUNT('Event 4'!F4:F11)=8,ROUND(D13-E13,2),"")</f>
        <v>-0.69</v>
      </c>
    </row>
    <row r="14" customFormat="false" ht="15" hidden="false" customHeight="true" outlineLevel="0" collapsed="false">
      <c r="A14" s="8" t="s">
        <v>22</v>
      </c>
      <c r="B14" s="8" t="s">
        <v>58</v>
      </c>
      <c r="C14" s="15" t="s">
        <v>48</v>
      </c>
      <c r="D14" s="23" t="n">
        <f aca="false">IF(COUNT('Event 5'!D4:D11)=8,'Event 5'!D5,"")</f>
        <v>8.1</v>
      </c>
      <c r="E14" s="24" t="n">
        <f aca="false">IF(COUNT('Event 5'!D4:D11)=8,ROUND((SUM('Event 5'!D4:D11)-'Event 5'!D5)/7,2),"")</f>
        <v>8.06</v>
      </c>
      <c r="F14" s="24" t="n">
        <f aca="false">IF(COUNT('Event 5'!D4:D11)=8,ROUND(D14-E14,2),"")</f>
        <v>0.04</v>
      </c>
    </row>
    <row r="15" customFormat="false" ht="15" hidden="false" customHeight="true" outlineLevel="0" collapsed="false">
      <c r="A15" s="8" t="s">
        <v>25</v>
      </c>
      <c r="B15" s="8" t="s">
        <v>54</v>
      </c>
      <c r="C15" s="15" t="s">
        <v>47</v>
      </c>
      <c r="D15" s="23" t="n">
        <f aca="false">IF(COUNT('Event 1'!C4:C11)=8,'Event 1'!C6,"")</f>
        <v>7.9</v>
      </c>
      <c r="E15" s="24" t="n">
        <f aca="false">IF(COUNT('Event 1'!C4:C11)=8,ROUND((SUM('Event 1'!C4:C11)-'Event 1'!C6)/7,2),"")</f>
        <v>7.87</v>
      </c>
      <c r="F15" s="24" t="n">
        <f aca="false">IF(COUNT('Event 1'!C4:C11)=8,ROUND(D15-E15,2),"")</f>
        <v>0.03</v>
      </c>
    </row>
    <row r="16" customFormat="false" ht="15" hidden="false" customHeight="true" outlineLevel="0" collapsed="false">
      <c r="A16" s="8" t="s">
        <v>25</v>
      </c>
      <c r="B16" s="8" t="s">
        <v>55</v>
      </c>
      <c r="C16" s="15" t="s">
        <v>50</v>
      </c>
      <c r="D16" s="23" t="n">
        <f aca="false">IF(COUNT('Event 2'!F4:F11)=8,'Event 2'!F6,"")</f>
        <v>8.5</v>
      </c>
      <c r="E16" s="24" t="n">
        <f aca="false">IF(COUNT('Event 2'!F4:F11)=8,ROUND((SUM('Event 2'!F4:F11)-'Event 2'!F6)/7,2),"")</f>
        <v>6.86</v>
      </c>
      <c r="F16" s="24" t="n">
        <f aca="false">IF(COUNT('Event 2'!F4:F11)=8,ROUND(D16-E16,2),"")</f>
        <v>1.64</v>
      </c>
    </row>
    <row r="17" customFormat="false" ht="15" hidden="false" customHeight="true" outlineLevel="0" collapsed="false">
      <c r="A17" s="8" t="s">
        <v>25</v>
      </c>
      <c r="B17" s="8" t="s">
        <v>56</v>
      </c>
      <c r="C17" s="15" t="s">
        <v>47</v>
      </c>
      <c r="D17" s="23" t="n">
        <f aca="false">IF(COUNT('Event 3'!C4:C11)=8,'Event 3'!C6,"")</f>
        <v>6.5</v>
      </c>
      <c r="E17" s="24" t="n">
        <f aca="false">IF(COUNT('Event 3'!C4:C11)=8,ROUND((SUM('Event 3'!C4:C11)-'Event 3'!C6)/7,2),"")</f>
        <v>5.71</v>
      </c>
      <c r="F17" s="24" t="n">
        <f aca="false">IF(COUNT('Event 3'!C4:C11)=8,ROUND(D17-E17,2),"")</f>
        <v>0.79</v>
      </c>
    </row>
    <row r="18" customFormat="false" ht="15" hidden="false" customHeight="true" outlineLevel="0" collapsed="false">
      <c r="A18" s="8" t="s">
        <v>25</v>
      </c>
      <c r="B18" s="8" t="s">
        <v>57</v>
      </c>
      <c r="C18" s="15" t="s">
        <v>49</v>
      </c>
      <c r="D18" s="23" t="n">
        <f aca="false">IF(COUNT('Event 4'!E4:E11)=8,'Event 4'!E6,"")</f>
        <v>8.2</v>
      </c>
      <c r="E18" s="24" t="n">
        <f aca="false">IF(COUNT('Event 4'!E4:E11)=8,ROUND((SUM('Event 4'!E4:E11)-'Event 4'!E6)/7,2),"")</f>
        <v>7.14</v>
      </c>
      <c r="F18" s="24" t="n">
        <f aca="false">IF(COUNT('Event 4'!E4:E11)=8,ROUND(D18-E18,2),"")</f>
        <v>1.06</v>
      </c>
    </row>
    <row r="19" customFormat="false" ht="15" hidden="false" customHeight="true" outlineLevel="0" collapsed="false">
      <c r="A19" s="8" t="s">
        <v>25</v>
      </c>
      <c r="B19" s="8" t="s">
        <v>58</v>
      </c>
      <c r="C19" s="15" t="s">
        <v>49</v>
      </c>
      <c r="D19" s="23" t="n">
        <f aca="false">IF(COUNT('Event 5'!E4:E11)=8,'Event 5'!E6,"")</f>
        <v>7.4</v>
      </c>
      <c r="E19" s="24" t="n">
        <f aca="false">IF(COUNT('Event 5'!E4:E11)=8,ROUND((SUM('Event 5'!E4:E11)-'Event 5'!E6)/7,2),"")</f>
        <v>6.79</v>
      </c>
      <c r="F19" s="24" t="n">
        <f aca="false">IF(COUNT('Event 5'!E4:E11)=8,ROUND(D19-E19,2),"")</f>
        <v>0.61</v>
      </c>
    </row>
    <row r="20" customFormat="false" ht="15" hidden="false" customHeight="true" outlineLevel="0" collapsed="false">
      <c r="A20" s="8" t="s">
        <v>28</v>
      </c>
      <c r="B20" s="8" t="s">
        <v>54</v>
      </c>
      <c r="C20" s="15" t="s">
        <v>52</v>
      </c>
      <c r="D20" s="23" t="n">
        <f aca="false">IF(COUNT('Event 1'!H4:H11)=8,'Event 1'!H7,"")</f>
        <v>8</v>
      </c>
      <c r="E20" s="24" t="n">
        <f aca="false">IF(COUNT('Event 1'!H4:H11)=8,ROUND((SUM('Event 1'!H4:H11)-'Event 1'!H7)/7,2),"")</f>
        <v>8.4</v>
      </c>
      <c r="F20" s="24" t="n">
        <f aca="false">IF(COUNT('Event 1'!H4:H11)=8,ROUND(D20-E20,2),"")</f>
        <v>-0.4</v>
      </c>
    </row>
    <row r="21" customFormat="false" ht="15" hidden="false" customHeight="true" outlineLevel="0" collapsed="false">
      <c r="A21" s="8" t="s">
        <v>28</v>
      </c>
      <c r="B21" s="8" t="s">
        <v>55</v>
      </c>
      <c r="C21" s="15" t="s">
        <v>51</v>
      </c>
      <c r="D21" s="23" t="n">
        <f aca="false">IF(COUNT('Event 2'!G4:G11)=8,'Event 2'!G7,"")</f>
        <v>7.1</v>
      </c>
      <c r="E21" s="24" t="n">
        <f aca="false">IF(COUNT('Event 2'!G4:G11)=8,ROUND((SUM('Event 2'!G4:G11)-'Event 2'!G7)/7,2),"")</f>
        <v>6.49</v>
      </c>
      <c r="F21" s="24" t="n">
        <f aca="false">IF(COUNT('Event 2'!G4:G11)=8,ROUND(D21-E21,2),"")</f>
        <v>0.61</v>
      </c>
    </row>
    <row r="22" customFormat="false" ht="15" hidden="false" customHeight="true" outlineLevel="0" collapsed="false">
      <c r="A22" s="8" t="s">
        <v>28</v>
      </c>
      <c r="B22" s="8" t="s">
        <v>56</v>
      </c>
      <c r="C22" s="15" t="s">
        <v>46</v>
      </c>
      <c r="D22" s="23" t="n">
        <f aca="false">IF(COUNT('Event 3'!B4:B11)=8,'Event 3'!B7,"")</f>
        <v>8.4</v>
      </c>
      <c r="E22" s="24" t="n">
        <f aca="false">IF(COUNT('Event 3'!B4:B11)=8,ROUND((SUM('Event 3'!B4:B11)-'Event 3'!B7)/7,2),"")</f>
        <v>8.07</v>
      </c>
      <c r="F22" s="24" t="n">
        <f aca="false">IF(COUNT('Event 3'!B4:B11)=8,ROUND(D22-E22,2),"")</f>
        <v>0.33</v>
      </c>
    </row>
    <row r="23" customFormat="false" ht="15" hidden="false" customHeight="true" outlineLevel="0" collapsed="false">
      <c r="A23" s="8" t="s">
        <v>28</v>
      </c>
      <c r="B23" s="8" t="s">
        <v>57</v>
      </c>
      <c r="C23" s="15" t="s">
        <v>51</v>
      </c>
      <c r="D23" s="23" t="n">
        <f aca="false">IF(COUNT('Event 4'!G4:G11)=8,'Event 4'!G7,"")</f>
        <v>8.2</v>
      </c>
      <c r="E23" s="24" t="n">
        <f aca="false">IF(COUNT('Event 4'!G4:G11)=8,ROUND((SUM('Event 4'!G4:G11)-'Event 4'!G7)/7,2),"")</f>
        <v>8.71</v>
      </c>
      <c r="F23" s="24" t="n">
        <f aca="false">IF(COUNT('Event 4'!G4:G11)=8,ROUND(D23-E23,2),"")</f>
        <v>-0.51</v>
      </c>
    </row>
    <row r="24" customFormat="false" ht="15" hidden="false" customHeight="true" outlineLevel="0" collapsed="false">
      <c r="A24" s="8" t="s">
        <v>28</v>
      </c>
      <c r="B24" s="8" t="s">
        <v>58</v>
      </c>
      <c r="C24" s="15" t="s">
        <v>47</v>
      </c>
      <c r="D24" s="23" t="n">
        <f aca="false">IF(COUNT('Event 5'!C4:C11)=8,'Event 5'!C7,"")</f>
        <v>6.6</v>
      </c>
      <c r="E24" s="24" t="n">
        <f aca="false">IF(COUNT('Event 5'!C4:C11)=8,ROUND((SUM('Event 5'!C4:C11)-'Event 5'!C7)/7,2),"")</f>
        <v>7.37</v>
      </c>
      <c r="F24" s="24" t="n">
        <f aca="false">IF(COUNT('Event 5'!C4:C11)=8,ROUND(D24-E24,2),"")</f>
        <v>-0.77</v>
      </c>
    </row>
    <row r="25" customFormat="false" ht="15" hidden="false" customHeight="true" outlineLevel="0" collapsed="false">
      <c r="A25" s="8" t="s">
        <v>31</v>
      </c>
      <c r="B25" s="8" t="s">
        <v>54</v>
      </c>
      <c r="C25" s="15" t="s">
        <v>48</v>
      </c>
      <c r="D25" s="23" t="n">
        <f aca="false">IF(COUNT('Event 1'!D4:D11)=8,'Event 1'!D8,"")</f>
        <v>8.8</v>
      </c>
      <c r="E25" s="24" t="n">
        <f aca="false">IF(COUNT('Event 1'!D4:D11)=8,ROUND((SUM('Event 1'!D4:D11)-'Event 1'!D8)/7,2),"")</f>
        <v>8.54</v>
      </c>
      <c r="F25" s="24" t="n">
        <f aca="false">IF(COUNT('Event 1'!D4:D11)=8,ROUND(D25-E25,2),"")</f>
        <v>0.26</v>
      </c>
    </row>
    <row r="26" customFormat="false" ht="15" hidden="false" customHeight="true" outlineLevel="0" collapsed="false">
      <c r="A26" s="8" t="s">
        <v>31</v>
      </c>
      <c r="B26" s="8" t="s">
        <v>55</v>
      </c>
      <c r="C26" s="15" t="s">
        <v>46</v>
      </c>
      <c r="D26" s="23" t="n">
        <f aca="false">IF(COUNT('Event 2'!B4:B11)=8,'Event 2'!B8,"")</f>
        <v>8.7</v>
      </c>
      <c r="E26" s="24" t="n">
        <f aca="false">IF(COUNT('Event 2'!B4:B11)=8,ROUND((SUM('Event 2'!B4:B11)-'Event 2'!B8)/7,2),"")</f>
        <v>8.39</v>
      </c>
      <c r="F26" s="24" t="n">
        <f aca="false">IF(COUNT('Event 2'!B4:B11)=8,ROUND(D26-E26,2),"")</f>
        <v>0.31</v>
      </c>
    </row>
    <row r="27" customFormat="false" ht="15" hidden="false" customHeight="true" outlineLevel="0" collapsed="false">
      <c r="A27" s="8" t="s">
        <v>31</v>
      </c>
      <c r="B27" s="8" t="s">
        <v>56</v>
      </c>
      <c r="C27" s="15" t="s">
        <v>49</v>
      </c>
      <c r="D27" s="23" t="n">
        <f aca="false">IF(COUNT('Event 3'!E4:E11)=8,'Event 3'!E8,"")</f>
        <v>9.3</v>
      </c>
      <c r="E27" s="24" t="n">
        <f aca="false">IF(COUNT('Event 3'!E4:E11)=8,ROUND((SUM('Event 3'!E4:E11)-'Event 3'!E8)/7,2),"")</f>
        <v>8.71</v>
      </c>
      <c r="F27" s="24" t="n">
        <f aca="false">IF(COUNT('Event 3'!E4:E11)=8,ROUND(D27-E27,2),"")</f>
        <v>0.59</v>
      </c>
    </row>
    <row r="28" customFormat="false" ht="15" hidden="false" customHeight="true" outlineLevel="0" collapsed="false">
      <c r="A28" s="8" t="s">
        <v>31</v>
      </c>
      <c r="B28" s="8" t="s">
        <v>57</v>
      </c>
      <c r="C28" s="15" t="s">
        <v>53</v>
      </c>
      <c r="D28" s="23" t="n">
        <f aca="false">IF(COUNT('Event 4'!I4:I11)=8,'Event 4'!I8,"")</f>
        <v>8.7</v>
      </c>
      <c r="E28" s="24" t="n">
        <f aca="false">IF(COUNT('Event 4'!I4:I11)=8,ROUND((SUM('Event 4'!I4:I11)-'Event 4'!I8)/7,2),"")</f>
        <v>8.14</v>
      </c>
      <c r="F28" s="24" t="n">
        <f aca="false">IF(COUNT('Event 4'!I4:I11)=8,ROUND(D28-E28,2),"")</f>
        <v>0.56</v>
      </c>
    </row>
    <row r="29" customFormat="false" ht="15" hidden="false" customHeight="true" outlineLevel="0" collapsed="false">
      <c r="A29" s="8" t="s">
        <v>31</v>
      </c>
      <c r="B29" s="8" t="s">
        <v>58</v>
      </c>
      <c r="C29" s="15" t="s">
        <v>53</v>
      </c>
      <c r="D29" s="23" t="n">
        <f aca="false">IF(COUNT('Event 5'!I4:I11)=8,'Event 5'!I8,"")</f>
        <v>8.8</v>
      </c>
      <c r="E29" s="24" t="n">
        <f aca="false">IF(COUNT('Event 5'!I4:I11)=8,ROUND((SUM('Event 5'!I4:I11)-'Event 5'!I8)/7,2),"")</f>
        <v>8.27</v>
      </c>
      <c r="F29" s="24" t="n">
        <f aca="false">IF(COUNT('Event 5'!I4:I11)=8,ROUND(D29-E29,2),"")</f>
        <v>0.53</v>
      </c>
    </row>
    <row r="30" customFormat="false" ht="15" hidden="false" customHeight="true" outlineLevel="0" collapsed="false">
      <c r="A30" s="8" t="s">
        <v>33</v>
      </c>
      <c r="B30" s="8" t="s">
        <v>54</v>
      </c>
      <c r="C30" s="15" t="s">
        <v>46</v>
      </c>
      <c r="D30" s="23" t="n">
        <f aca="false">IF(COUNT('Event 1'!B4:B11)=8,'Event 1'!B9,"")</f>
        <v>7.2</v>
      </c>
      <c r="E30" s="24" t="n">
        <f aca="false">IF(COUNT('Event 1'!B4:B11)=8,ROUND((SUM('Event 1'!B4:B11)-'Event 1'!B9)/7,2),"")</f>
        <v>8.23</v>
      </c>
      <c r="F30" s="24" t="n">
        <f aca="false">IF(COUNT('Event 1'!B4:B11)=8,ROUND(D30-E30,2),"")</f>
        <v>-1.03</v>
      </c>
    </row>
    <row r="31" customFormat="false" ht="15" hidden="false" customHeight="true" outlineLevel="0" collapsed="false">
      <c r="A31" s="8" t="s">
        <v>33</v>
      </c>
      <c r="B31" s="8" t="s">
        <v>55</v>
      </c>
      <c r="C31" s="15" t="s">
        <v>49</v>
      </c>
      <c r="D31" s="23" t="n">
        <f aca="false">IF(COUNT('Event 2'!E4:E11)=8,'Event 2'!E9,"")</f>
        <v>8</v>
      </c>
      <c r="E31" s="24" t="n">
        <f aca="false">IF(COUNT('Event 2'!E4:E11)=8,ROUND((SUM('Event 2'!E4:E11)-'Event 2'!E9)/7,2),"")</f>
        <v>7.2</v>
      </c>
      <c r="F31" s="24" t="n">
        <f aca="false">IF(COUNT('Event 2'!E4:E11)=8,ROUND(D31-E31,2),"")</f>
        <v>0.8</v>
      </c>
    </row>
    <row r="32" customFormat="false" ht="15" hidden="false" customHeight="true" outlineLevel="0" collapsed="false">
      <c r="A32" s="8" t="s">
        <v>33</v>
      </c>
      <c r="B32" s="8" t="s">
        <v>56</v>
      </c>
      <c r="C32" s="15" t="s">
        <v>51</v>
      </c>
      <c r="D32" s="23" t="n">
        <f aca="false">IF(COUNT('Event 3'!G4:G11)=8,'Event 3'!G9,"")</f>
        <v>8.4</v>
      </c>
      <c r="E32" s="24" t="n">
        <f aca="false">IF(COUNT('Event 3'!G4:G11)=8,ROUND((SUM('Event 3'!G4:G11)-'Event 3'!G9)/7,2),"")</f>
        <v>8.39</v>
      </c>
      <c r="F32" s="24" t="n">
        <f aca="false">IF(COUNT('Event 3'!G4:G11)=8,ROUND(D32-E32,2),"")</f>
        <v>0.01</v>
      </c>
    </row>
    <row r="33" customFormat="false" ht="15" hidden="false" customHeight="true" outlineLevel="0" collapsed="false">
      <c r="A33" s="8" t="s">
        <v>33</v>
      </c>
      <c r="B33" s="8" t="s">
        <v>57</v>
      </c>
      <c r="C33" s="15" t="s">
        <v>52</v>
      </c>
      <c r="D33" s="23" t="n">
        <f aca="false">IF(COUNT('Event 4'!H4:H11)=8,'Event 4'!H9,"")</f>
        <v>8.5</v>
      </c>
      <c r="E33" s="24" t="n">
        <f aca="false">IF(COUNT('Event 4'!H4:H11)=8,ROUND((SUM('Event 4'!H4:H11)-'Event 4'!H9)/7,2),"")</f>
        <v>7.24</v>
      </c>
      <c r="F33" s="24" t="n">
        <f aca="false">IF(COUNT('Event 4'!H4:H11)=8,ROUND(D33-E33,2),"")</f>
        <v>1.26</v>
      </c>
    </row>
    <row r="34" customFormat="false" ht="15" hidden="false" customHeight="true" outlineLevel="0" collapsed="false">
      <c r="A34" s="8" t="s">
        <v>33</v>
      </c>
      <c r="B34" s="8" t="s">
        <v>58</v>
      </c>
      <c r="C34" s="15" t="s">
        <v>51</v>
      </c>
      <c r="D34" s="23" t="n">
        <f aca="false">IF(COUNT('Event 5'!G4:G11)=8,'Event 5'!G9,"")</f>
        <v>8.8</v>
      </c>
      <c r="E34" s="24" t="n">
        <f aca="false">IF(COUNT('Event 5'!G4:G11)=8,ROUND((SUM('Event 5'!G4:G11)-'Event 5'!G9)/7,2),"")</f>
        <v>7.86</v>
      </c>
      <c r="F34" s="24" t="n">
        <f aca="false">IF(COUNT('Event 5'!G4:G11)=8,ROUND(D34-E34,2),"")</f>
        <v>0.94</v>
      </c>
    </row>
    <row r="35" customFormat="false" ht="15" hidden="false" customHeight="true" outlineLevel="0" collapsed="false">
      <c r="A35" s="8" t="s">
        <v>36</v>
      </c>
      <c r="B35" s="8" t="s">
        <v>54</v>
      </c>
      <c r="C35" s="15" t="s">
        <v>50</v>
      </c>
      <c r="D35" s="23" t="n">
        <f aca="false">IF(COUNT('Event 1'!F4:F11)=8,'Event 1'!F10,"")</f>
        <v>9.3</v>
      </c>
      <c r="E35" s="24" t="n">
        <f aca="false">IF(COUNT('Event 1'!F4:F11)=8,ROUND((SUM('Event 1'!F4:F11)-'Event 1'!F10)/7,2),"")</f>
        <v>7.54</v>
      </c>
      <c r="F35" s="24" t="n">
        <f aca="false">IF(COUNT('Event 1'!F4:F11)=8,ROUND(D35-E35,2),"")</f>
        <v>1.76</v>
      </c>
    </row>
    <row r="36" customFormat="false" ht="15" hidden="false" customHeight="true" outlineLevel="0" collapsed="false">
      <c r="A36" s="8" t="s">
        <v>36</v>
      </c>
      <c r="B36" s="8" t="s">
        <v>55</v>
      </c>
      <c r="C36" s="15" t="s">
        <v>53</v>
      </c>
      <c r="D36" s="23" t="n">
        <f aca="false">IF(COUNT('Event 2'!I4:I11)=8,'Event 2'!I10,"")</f>
        <v>9.4</v>
      </c>
      <c r="E36" s="24" t="n">
        <f aca="false">IF(COUNT('Event 2'!I4:I11)=8,ROUND((SUM('Event 2'!I4:I11)-'Event 2'!I10)/7,2),"")</f>
        <v>7.74</v>
      </c>
      <c r="F36" s="24" t="n">
        <f aca="false">IF(COUNT('Event 2'!I4:I11)=8,ROUND(D36-E36,2),"")</f>
        <v>1.66</v>
      </c>
    </row>
    <row r="37" customFormat="false" ht="15" hidden="false" customHeight="true" outlineLevel="0" collapsed="false">
      <c r="A37" s="8" t="s">
        <v>36</v>
      </c>
      <c r="B37" s="8" t="s">
        <v>56</v>
      </c>
      <c r="C37" s="15" t="s">
        <v>48</v>
      </c>
      <c r="D37" s="23" t="n">
        <f aca="false">IF(COUNT('Event 3'!D4:D11)=8,'Event 3'!D10,"")</f>
        <v>7.6</v>
      </c>
      <c r="E37" s="24" t="n">
        <f aca="false">IF(COUNT('Event 3'!D4:D11)=8,ROUND((SUM('Event 3'!D4:D11)-'Event 3'!D10)/7,2),"")</f>
        <v>6.09</v>
      </c>
      <c r="F37" s="24" t="n">
        <f aca="false">IF(COUNT('Event 3'!D4:D11)=8,ROUND(D37-E37,2),"")</f>
        <v>1.51</v>
      </c>
    </row>
    <row r="38" customFormat="false" ht="15" hidden="false" customHeight="true" outlineLevel="0" collapsed="false">
      <c r="A38" s="8" t="s">
        <v>36</v>
      </c>
      <c r="B38" s="8" t="s">
        <v>57</v>
      </c>
      <c r="C38" s="15" t="s">
        <v>47</v>
      </c>
      <c r="D38" s="23" t="n">
        <f aca="false">IF(COUNT('Event 4'!C4:C11)=8,'Event 4'!C10,"")</f>
        <v>8.7</v>
      </c>
      <c r="E38" s="24" t="n">
        <f aca="false">IF(COUNT('Event 4'!C4:C11)=8,ROUND((SUM('Event 4'!C4:C11)-'Event 4'!C10)/7,2),"")</f>
        <v>7.01</v>
      </c>
      <c r="F38" s="24" t="n">
        <f aca="false">IF(COUNT('Event 4'!C4:C11)=8,ROUND(D38-E38,2),"")</f>
        <v>1.69</v>
      </c>
    </row>
    <row r="39" customFormat="false" ht="15" hidden="false" customHeight="true" outlineLevel="0" collapsed="false">
      <c r="A39" s="8" t="s">
        <v>36</v>
      </c>
      <c r="B39" s="8" t="s">
        <v>58</v>
      </c>
      <c r="C39" s="15" t="s">
        <v>52</v>
      </c>
      <c r="D39" s="23" t="n">
        <f aca="false">IF(COUNT('Event 5'!H4:H11)=8,'Event 5'!H10,"")</f>
        <v>6.5</v>
      </c>
      <c r="E39" s="24" t="n">
        <f aca="false">IF(COUNT('Event 5'!H4:H11)=8,ROUND((SUM('Event 5'!H4:H11)-'Event 5'!H10)/7,2),"")</f>
        <v>5.93</v>
      </c>
      <c r="F39" s="24" t="n">
        <f aca="false">IF(COUNT('Event 5'!H4:H11)=8,ROUND(D39-E39,2),"")</f>
        <v>0.57</v>
      </c>
    </row>
    <row r="40" customFormat="false" ht="15" hidden="false" customHeight="true" outlineLevel="0" collapsed="false">
      <c r="A40" s="8" t="s">
        <v>39</v>
      </c>
      <c r="B40" s="8" t="s">
        <v>54</v>
      </c>
      <c r="C40" s="15" t="s">
        <v>53</v>
      </c>
      <c r="D40" s="23" t="n">
        <f aca="false">IF(COUNT('Event 1'!I4:I11)=8,'Event 1'!I11,"")</f>
        <v>7.5</v>
      </c>
      <c r="E40" s="24" t="n">
        <f aca="false">IF(COUNT('Event 1'!I4:I11)=8,ROUND((SUM('Event 1'!I4:I11)-'Event 1'!I11)/7,2),"")</f>
        <v>6.87</v>
      </c>
      <c r="F40" s="24" t="n">
        <f aca="false">IF(COUNT('Event 1'!I4:I11)=8,ROUND(D40-E40,2),"")</f>
        <v>0.63</v>
      </c>
    </row>
    <row r="41" customFormat="false" ht="15" hidden="false" customHeight="true" outlineLevel="0" collapsed="false">
      <c r="A41" s="8" t="s">
        <v>39</v>
      </c>
      <c r="B41" s="8" t="s">
        <v>55</v>
      </c>
      <c r="C41" s="15" t="s">
        <v>48</v>
      </c>
      <c r="D41" s="23" t="n">
        <f aca="false">IF(COUNT('Event 2'!D4:D11)=8,'Event 2'!D11,"")</f>
        <v>1</v>
      </c>
      <c r="E41" s="24" t="n">
        <f aca="false">IF(COUNT('Event 2'!D4:D11)=8,ROUND((SUM('Event 2'!D4:D11)-'Event 2'!D11)/7,2),"")</f>
        <v>0.29</v>
      </c>
      <c r="F41" s="24" t="n">
        <f aca="false">IF(COUNT('Event 2'!D4:D11)=8,ROUND(D41-E41,2),"")</f>
        <v>0.71</v>
      </c>
    </row>
    <row r="42" customFormat="false" ht="15" hidden="false" customHeight="true" outlineLevel="0" collapsed="false">
      <c r="A42" s="8" t="s">
        <v>39</v>
      </c>
      <c r="B42" s="8" t="s">
        <v>56</v>
      </c>
      <c r="C42" s="15" t="s">
        <v>50</v>
      </c>
      <c r="D42" s="23" t="n">
        <f aca="false">IF(COUNT('Event 3'!F4:F11)=8,'Event 3'!F11,"")</f>
        <v>4.5</v>
      </c>
      <c r="E42" s="24" t="n">
        <f aca="false">IF(COUNT('Event 3'!F4:F11)=8,ROUND((SUM('Event 3'!F4:F11)-'Event 3'!F11)/7,2),"")</f>
        <v>5.36</v>
      </c>
      <c r="F42" s="24" t="n">
        <f aca="false">IF(COUNT('Event 3'!F4:F11)=8,ROUND(D42-E42,2),"")</f>
        <v>-0.86</v>
      </c>
    </row>
    <row r="43" customFormat="false" ht="15" hidden="false" customHeight="true" outlineLevel="0" collapsed="false">
      <c r="A43" s="8" t="s">
        <v>39</v>
      </c>
      <c r="B43" s="8" t="s">
        <v>57</v>
      </c>
      <c r="C43" s="15" t="s">
        <v>46</v>
      </c>
      <c r="D43" s="23" t="n">
        <f aca="false">IF(COUNT('Event 4'!B4:B11)=8,'Event 4'!B11,"")</f>
        <v>8.5</v>
      </c>
      <c r="E43" s="24" t="n">
        <f aca="false">IF(COUNT('Event 4'!B4:B11)=8,ROUND((SUM('Event 4'!B4:B11)-'Event 4'!B11)/7,2),"")</f>
        <v>6.84</v>
      </c>
      <c r="F43" s="24" t="n">
        <f aca="false">IF(COUNT('Event 4'!B4:B11)=8,ROUND(D43-E43,2),"")</f>
        <v>1.66</v>
      </c>
    </row>
    <row r="44" customFormat="false" ht="15" hidden="false" customHeight="true" outlineLevel="0" collapsed="false">
      <c r="A44" s="8" t="s">
        <v>39</v>
      </c>
      <c r="B44" s="8" t="s">
        <v>58</v>
      </c>
      <c r="C44" s="15" t="s">
        <v>50</v>
      </c>
      <c r="D44" s="23" t="n">
        <f aca="false">IF(COUNT('Event 5'!F4:F11)=8,'Event 5'!F11,"")</f>
        <v>4.5</v>
      </c>
      <c r="E44" s="24" t="n">
        <f aca="false">IF(COUNT('Event 5'!F4:F11)=8,ROUND((SUM('Event 5'!F4:F11)-'Event 5'!F11)/7,2),"")</f>
        <v>4.29</v>
      </c>
      <c r="F44" s="24" t="n">
        <f aca="false">IF(COUNT('Event 5'!F4:F11)=8,ROUND(D44-E44,2),"")</f>
        <v>0.21</v>
      </c>
    </row>
    <row r="46" customFormat="false" ht="15" hidden="false" customHeight="true" outlineLevel="0" collapsed="false">
      <c r="A46" s="4" t="s">
        <v>139</v>
      </c>
    </row>
    <row r="47" customFormat="false" ht="15" hidden="false" customHeight="true" outlineLevel="0" collapsed="false">
      <c r="A47" s="22" t="s">
        <v>18</v>
      </c>
      <c r="B47" s="25" t="n">
        <f aca="false">IF(COUNT(F5:F9)&gt;0,ROUND(AVERAGE(F5:F9),2),"")</f>
        <v>0.63</v>
      </c>
    </row>
    <row r="48" customFormat="false" ht="15" hidden="false" customHeight="true" outlineLevel="0" collapsed="false">
      <c r="A48" s="22" t="s">
        <v>22</v>
      </c>
      <c r="B48" s="25" t="n">
        <f aca="false">IF(COUNT(F10:F14)&gt;0,ROUND(AVERAGE(F10:F14),2),"")</f>
        <v>-0.09</v>
      </c>
    </row>
    <row r="49" customFormat="false" ht="15" hidden="false" customHeight="true" outlineLevel="0" collapsed="false">
      <c r="A49" s="22" t="s">
        <v>25</v>
      </c>
      <c r="B49" s="25" t="n">
        <f aca="false">IF(COUNT(F15:F19)&gt;0,ROUND(AVERAGE(F15:F19),2),"")</f>
        <v>0.83</v>
      </c>
    </row>
    <row r="50" customFormat="false" ht="15" hidden="false" customHeight="true" outlineLevel="0" collapsed="false">
      <c r="A50" s="22" t="s">
        <v>28</v>
      </c>
      <c r="B50" s="25" t="n">
        <f aca="false">IF(COUNT(F20:F24)&gt;0,ROUND(AVERAGE(F20:F24),2),"")</f>
        <v>-0.15</v>
      </c>
    </row>
    <row r="51" customFormat="false" ht="15" hidden="false" customHeight="true" outlineLevel="0" collapsed="false">
      <c r="A51" s="22" t="s">
        <v>31</v>
      </c>
      <c r="B51" s="25" t="n">
        <f aca="false">IF(COUNT(F25:F29)&gt;0,ROUND(AVERAGE(F25:F29),2),"")</f>
        <v>0.45</v>
      </c>
    </row>
    <row r="52" customFormat="false" ht="15" hidden="false" customHeight="true" outlineLevel="0" collapsed="false">
      <c r="A52" s="22" t="s">
        <v>33</v>
      </c>
      <c r="B52" s="25" t="n">
        <f aca="false">IF(COUNT(F30:F34)&gt;0,ROUND(AVERAGE(F30:F34),2),"")</f>
        <v>0.4</v>
      </c>
    </row>
    <row r="53" customFormat="false" ht="15" hidden="false" customHeight="true" outlineLevel="0" collapsed="false">
      <c r="A53" s="22" t="s">
        <v>36</v>
      </c>
      <c r="B53" s="25" t="n">
        <f aca="false">IF(COUNT(F35:F39)&gt;0,ROUND(AVERAGE(F35:F39),2),"")</f>
        <v>1.44</v>
      </c>
    </row>
    <row r="54" customFormat="false" ht="15" hidden="false" customHeight="true" outlineLevel="0" collapsed="false">
      <c r="A54" s="22" t="s">
        <v>39</v>
      </c>
      <c r="B54" s="25" t="n">
        <f aca="false">IF(COUNT(F40:F44)&gt;0,ROUND(AVERAGE(F40:F44),2),"")</f>
        <v>0.47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</cols>
  <sheetData>
    <row r="1" customFormat="false" ht="16.15" hidden="false" customHeight="false" outlineLevel="0" collapsed="false">
      <c r="A1" s="26" t="s">
        <v>140</v>
      </c>
    </row>
    <row r="2" customFormat="false" ht="90" hidden="false" customHeight="true" outlineLevel="0" collapsed="false">
      <c r="A2" s="27" t="s">
        <v>141</v>
      </c>
      <c r="B2" s="27"/>
      <c r="C2" s="27"/>
      <c r="D2" s="27"/>
      <c r="E2" s="27"/>
      <c r="F2" s="27"/>
      <c r="G2" s="27"/>
      <c r="H2" s="27"/>
      <c r="I2" s="27"/>
    </row>
    <row r="4" customFormat="false" ht="15" hidden="false" customHeight="false" outlineLevel="0" collapsed="false">
      <c r="A4" s="28" t="s">
        <v>142</v>
      </c>
      <c r="B4" s="28" t="s">
        <v>14</v>
      </c>
      <c r="C4" s="28" t="s">
        <v>143</v>
      </c>
      <c r="D4" s="28" t="s">
        <v>144</v>
      </c>
      <c r="E4" s="28" t="s">
        <v>145</v>
      </c>
      <c r="F4" s="28" t="s">
        <v>146</v>
      </c>
      <c r="G4" s="28" t="s">
        <v>147</v>
      </c>
      <c r="H4" s="28" t="s">
        <v>148</v>
      </c>
      <c r="I4" s="28" t="s">
        <v>149</v>
      </c>
    </row>
    <row r="5" customFormat="false" ht="15" hidden="false" customHeight="false" outlineLevel="0" collapsed="false">
      <c r="A5" s="0" t="n">
        <v>1</v>
      </c>
      <c r="B5" s="0" t="s">
        <v>33</v>
      </c>
      <c r="C5" s="0" t="n">
        <v>2</v>
      </c>
      <c r="D5" s="0" t="n">
        <v>3</v>
      </c>
      <c r="E5" s="0" t="n">
        <v>3</v>
      </c>
      <c r="F5" s="0" t="n">
        <v>1</v>
      </c>
      <c r="G5" s="0" t="n">
        <v>1</v>
      </c>
      <c r="H5" s="0" t="n">
        <v>10</v>
      </c>
      <c r="I5" s="0" t="n">
        <v>4</v>
      </c>
    </row>
    <row r="6" customFormat="false" ht="15" hidden="false" customHeight="false" outlineLevel="0" collapsed="false">
      <c r="A6" s="0" t="n">
        <v>2</v>
      </c>
      <c r="B6" s="0" t="s">
        <v>31</v>
      </c>
      <c r="C6" s="0" t="n">
        <v>3</v>
      </c>
      <c r="D6" s="0" t="n">
        <v>1</v>
      </c>
      <c r="E6" s="0" t="n">
        <v>2</v>
      </c>
      <c r="F6" s="0" t="n">
        <v>3</v>
      </c>
      <c r="G6" s="0" t="n">
        <v>4</v>
      </c>
      <c r="H6" s="0" t="n">
        <v>13</v>
      </c>
      <c r="I6" s="0" t="n">
        <v>2</v>
      </c>
    </row>
    <row r="7" customFormat="false" ht="15" hidden="false" customHeight="false" outlineLevel="0" collapsed="false">
      <c r="A7" s="0" t="n">
        <v>3</v>
      </c>
      <c r="B7" s="0" t="s">
        <v>22</v>
      </c>
      <c r="C7" s="0" t="n">
        <v>7</v>
      </c>
      <c r="D7" s="0" t="n">
        <v>7</v>
      </c>
      <c r="E7" s="0" t="n">
        <v>1</v>
      </c>
      <c r="F7" s="0" t="n">
        <v>2</v>
      </c>
      <c r="G7" s="0" t="n">
        <v>2</v>
      </c>
      <c r="H7" s="0" t="n">
        <v>19</v>
      </c>
      <c r="I7" s="0" t="n">
        <v>1</v>
      </c>
    </row>
    <row r="8" customFormat="false" ht="15" hidden="false" customHeight="false" outlineLevel="0" collapsed="false">
      <c r="A8" s="0" t="n">
        <v>4</v>
      </c>
      <c r="B8" s="0" t="s">
        <v>36</v>
      </c>
      <c r="C8" s="0" t="n">
        <v>4</v>
      </c>
      <c r="D8" s="0" t="n">
        <v>4</v>
      </c>
      <c r="E8" s="0" t="n">
        <v>6</v>
      </c>
      <c r="F8" s="0" t="n">
        <v>4</v>
      </c>
      <c r="G8" s="0" t="n">
        <v>5</v>
      </c>
      <c r="H8" s="0" t="n">
        <v>23</v>
      </c>
      <c r="I8" s="0" t="n">
        <v>6</v>
      </c>
    </row>
    <row r="9" customFormat="false" ht="15" hidden="false" customHeight="false" outlineLevel="0" collapsed="false">
      <c r="A9" s="0" t="n">
        <v>5</v>
      </c>
      <c r="B9" s="0" t="s">
        <v>25</v>
      </c>
      <c r="C9" s="0" t="n">
        <v>6</v>
      </c>
      <c r="D9" s="0" t="n">
        <v>2</v>
      </c>
      <c r="E9" s="0" t="n">
        <v>5</v>
      </c>
      <c r="F9" s="0" t="n">
        <v>8</v>
      </c>
      <c r="G9" s="0" t="n">
        <v>3</v>
      </c>
      <c r="H9" s="0" t="n">
        <v>24</v>
      </c>
      <c r="I9" s="0" t="n">
        <v>7</v>
      </c>
    </row>
    <row r="10" customFormat="false" ht="15" hidden="false" customHeight="false" outlineLevel="0" collapsed="false">
      <c r="A10" s="0" t="n">
        <v>6</v>
      </c>
      <c r="B10" s="0" t="s">
        <v>28</v>
      </c>
      <c r="C10" s="0" t="n">
        <v>1</v>
      </c>
      <c r="D10" s="0" t="n">
        <v>6</v>
      </c>
      <c r="E10" s="0" t="n">
        <v>7</v>
      </c>
      <c r="F10" s="0" t="n">
        <v>7</v>
      </c>
      <c r="G10" s="0" t="n">
        <v>6</v>
      </c>
      <c r="H10" s="0" t="n">
        <v>27</v>
      </c>
      <c r="I10" s="0" t="n">
        <v>5</v>
      </c>
    </row>
    <row r="11" customFormat="false" ht="15" hidden="false" customHeight="false" outlineLevel="0" collapsed="false">
      <c r="A11" s="0" t="n">
        <v>7</v>
      </c>
      <c r="B11" s="0" t="s">
        <v>18</v>
      </c>
      <c r="C11" s="0" t="n">
        <v>8</v>
      </c>
      <c r="D11" s="0" t="n">
        <v>5</v>
      </c>
      <c r="E11" s="0" t="n">
        <v>4</v>
      </c>
      <c r="F11" s="0" t="n">
        <v>6</v>
      </c>
      <c r="G11" s="0" t="n">
        <v>7</v>
      </c>
      <c r="H11" s="0" t="n">
        <v>30</v>
      </c>
      <c r="I11" s="0" t="n">
        <v>3</v>
      </c>
    </row>
    <row r="12" customFormat="false" ht="15" hidden="false" customHeight="false" outlineLevel="0" collapsed="false">
      <c r="A12" s="0" t="n">
        <v>8</v>
      </c>
      <c r="B12" s="0" t="s">
        <v>39</v>
      </c>
      <c r="C12" s="0" t="n">
        <v>5</v>
      </c>
      <c r="D12" s="0" t="n">
        <v>8</v>
      </c>
      <c r="E12" s="0" t="n">
        <v>8</v>
      </c>
      <c r="F12" s="0" t="n">
        <v>5</v>
      </c>
      <c r="G12" s="0" t="n">
        <v>8</v>
      </c>
      <c r="H12" s="0" t="n">
        <v>34</v>
      </c>
      <c r="I12" s="0" t="n">
        <v>8</v>
      </c>
    </row>
    <row r="14" customFormat="false" ht="15" hidden="false" customHeight="false" outlineLevel="0" collapsed="false">
      <c r="A14" s="28" t="s">
        <v>150</v>
      </c>
    </row>
    <row r="15" customFormat="false" ht="60" hidden="false" customHeight="true" outlineLevel="0" collapsed="false">
      <c r="A15" s="27" t="s">
        <v>151</v>
      </c>
      <c r="B15" s="27"/>
      <c r="C15" s="27"/>
      <c r="D15" s="27"/>
      <c r="E15" s="27"/>
      <c r="F15" s="27"/>
      <c r="G15" s="27"/>
      <c r="H15" s="27"/>
      <c r="I15" s="27"/>
    </row>
    <row r="16" customFormat="false" ht="15" hidden="false" customHeight="false" outlineLevel="0" collapsed="false">
      <c r="A16" s="28" t="s">
        <v>134</v>
      </c>
      <c r="B16" s="28" t="s">
        <v>143</v>
      </c>
      <c r="C16" s="28" t="s">
        <v>144</v>
      </c>
      <c r="D16" s="28" t="s">
        <v>145</v>
      </c>
      <c r="E16" s="28" t="s">
        <v>146</v>
      </c>
      <c r="F16" s="28" t="s">
        <v>147</v>
      </c>
      <c r="G16" s="28" t="s">
        <v>152</v>
      </c>
    </row>
    <row r="17" customFormat="false" ht="15" hidden="false" customHeight="false" outlineLevel="0" collapsed="false">
      <c r="A17" s="0" t="s">
        <v>22</v>
      </c>
      <c r="B17" s="0" t="n">
        <v>0.81</v>
      </c>
      <c r="C17" s="0" t="n">
        <v>0.93</v>
      </c>
      <c r="D17" s="0" t="n">
        <v>0.98</v>
      </c>
      <c r="E17" s="0" t="n">
        <v>0.95</v>
      </c>
      <c r="F17" s="0" t="n">
        <v>0.95</v>
      </c>
      <c r="G17" s="0" t="n">
        <v>0.92</v>
      </c>
    </row>
    <row r="18" customFormat="false" ht="15" hidden="false" customHeight="false" outlineLevel="0" collapsed="false">
      <c r="A18" s="0" t="s">
        <v>31</v>
      </c>
      <c r="B18" s="0" t="n">
        <v>0.81</v>
      </c>
      <c r="C18" s="0" t="n">
        <v>0.95</v>
      </c>
      <c r="D18" s="0" t="n">
        <v>0.76</v>
      </c>
      <c r="E18" s="0" t="n">
        <v>0.83</v>
      </c>
      <c r="F18" s="0" t="n">
        <v>0.98</v>
      </c>
      <c r="G18" s="0" t="n">
        <v>0.87</v>
      </c>
    </row>
    <row r="19" customFormat="false" ht="15" hidden="false" customHeight="false" outlineLevel="0" collapsed="false">
      <c r="A19" s="0" t="s">
        <v>28</v>
      </c>
      <c r="B19" s="0" t="n">
        <v>0.78</v>
      </c>
      <c r="C19" s="0" t="n">
        <v>0.95</v>
      </c>
      <c r="D19" s="0" t="n">
        <v>0.9</v>
      </c>
      <c r="E19" s="0" t="n">
        <v>0.64</v>
      </c>
      <c r="F19" s="0" t="n">
        <v>0.81</v>
      </c>
      <c r="G19" s="0" t="n">
        <v>0.82</v>
      </c>
    </row>
    <row r="20" customFormat="false" ht="15" hidden="false" customHeight="false" outlineLevel="0" collapsed="false">
      <c r="A20" s="0" t="s">
        <v>33</v>
      </c>
      <c r="B20" s="0" t="n">
        <v>0.52</v>
      </c>
      <c r="C20" s="0" t="n">
        <v>0.93</v>
      </c>
      <c r="D20" s="0" t="n">
        <v>0.86</v>
      </c>
      <c r="E20" s="0" t="n">
        <v>0.93</v>
      </c>
      <c r="F20" s="0" t="n">
        <v>0.83</v>
      </c>
      <c r="G20" s="0" t="n">
        <v>0.82</v>
      </c>
    </row>
    <row r="21" customFormat="false" ht="15" hidden="false" customHeight="false" outlineLevel="0" collapsed="false">
      <c r="A21" s="0" t="s">
        <v>39</v>
      </c>
      <c r="B21" s="0" t="n">
        <v>0.43</v>
      </c>
      <c r="C21" s="0" t="n">
        <v>0.93</v>
      </c>
      <c r="D21" s="0" t="n">
        <v>0.83</v>
      </c>
      <c r="E21" s="0" t="n">
        <v>0.6</v>
      </c>
      <c r="F21" s="0" t="n">
        <v>0.81</v>
      </c>
      <c r="G21" s="0" t="n">
        <v>0.72</v>
      </c>
    </row>
    <row r="22" customFormat="false" ht="15" hidden="false" customHeight="false" outlineLevel="0" collapsed="false">
      <c r="A22" s="0" t="s">
        <v>25</v>
      </c>
      <c r="B22" s="0" t="n">
        <v>0.45</v>
      </c>
      <c r="C22" s="0" t="n">
        <v>0.6</v>
      </c>
      <c r="D22" s="0" t="n">
        <v>0.83</v>
      </c>
      <c r="E22" s="0" t="n">
        <v>0.76</v>
      </c>
      <c r="F22" s="0" t="n">
        <v>0.93</v>
      </c>
      <c r="G22" s="0" t="n">
        <v>0.71</v>
      </c>
    </row>
    <row r="23" customFormat="false" ht="15" hidden="false" customHeight="false" outlineLevel="0" collapsed="false">
      <c r="A23" s="0" t="s">
        <v>36</v>
      </c>
      <c r="B23" s="0" t="n">
        <v>0.48</v>
      </c>
      <c r="C23" s="0" t="n">
        <v>0.5</v>
      </c>
      <c r="D23" s="0" t="n">
        <v>0.86</v>
      </c>
      <c r="E23" s="0" t="n">
        <v>0.74</v>
      </c>
      <c r="F23" s="0" t="n">
        <v>0.76</v>
      </c>
      <c r="G23" s="0" t="n">
        <v>0.67</v>
      </c>
    </row>
    <row r="24" customFormat="false" ht="15" hidden="false" customHeight="false" outlineLevel="0" collapsed="false">
      <c r="A24" s="0" t="s">
        <v>18</v>
      </c>
      <c r="B24" s="0" t="n">
        <v>0.81</v>
      </c>
      <c r="C24" s="0" t="n">
        <v>0.79</v>
      </c>
      <c r="D24" s="0" t="n">
        <v>0.83</v>
      </c>
      <c r="E24" s="0" t="n">
        <v>0.4</v>
      </c>
      <c r="F24" s="0" t="n">
        <v>0.29</v>
      </c>
      <c r="G24" s="0" t="n">
        <v>0.62</v>
      </c>
    </row>
    <row r="25" customFormat="false" ht="15" hidden="false" customHeight="false" outlineLevel="0" collapsed="false">
      <c r="A25" s="0" t="s">
        <v>153</v>
      </c>
      <c r="B25" s="0" t="n">
        <v>0.38</v>
      </c>
      <c r="C25" s="0" t="n">
        <v>0.26</v>
      </c>
      <c r="D25" s="0" t="n">
        <v>0.88</v>
      </c>
      <c r="E25" s="0" t="n">
        <v>0.07</v>
      </c>
      <c r="F25" s="0" t="n">
        <v>0.59</v>
      </c>
      <c r="G25" s="0" t="n">
        <v>0.44</v>
      </c>
    </row>
  </sheetData>
  <mergeCells count="2">
    <mergeCell ref="A2:I2"/>
    <mergeCell ref="A15:I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2026-09-18T06:42:29Z</dcterms:created>
  <dc:creator>openpyxl</dc:creator>
  <dc:description/>
  <dc:language>en-US</dc:language>
  <cp:lastModifiedBy/>
  <dcterms:modified xsi:type="dcterms:W3CDTF">2026-10-01T10:00:39Z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